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720" activeTab="4"/>
  </bookViews>
  <sheets>
    <sheet name="5" sheetId="10" r:id="rId1"/>
    <sheet name="6" sheetId="4" r:id="rId2"/>
    <sheet name="7" sheetId="5" r:id="rId3"/>
    <sheet name="8" sheetId="6" r:id="rId4"/>
    <sheet name="9" sheetId="7" r:id="rId5"/>
    <sheet name="10" sheetId="8" r:id="rId6"/>
    <sheet name="11" sheetId="9" r:id="rId7"/>
    <sheet name="Справочник" sheetId="2" r:id="rId8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5"/>
  <c r="G21"/>
  <c r="G20"/>
  <c r="G18"/>
  <c r="D9" i="9"/>
  <c r="D10"/>
  <c r="D11"/>
  <c r="D12"/>
  <c r="D13"/>
  <c r="D14"/>
  <c r="D15"/>
  <c r="D8"/>
  <c r="D9" i="8"/>
  <c r="D10"/>
  <c r="D11"/>
  <c r="D12"/>
  <c r="D13"/>
  <c r="D14"/>
  <c r="D15"/>
  <c r="D16"/>
  <c r="D8"/>
  <c r="D9" i="7" l="1"/>
  <c r="D10"/>
  <c r="D11"/>
  <c r="D12"/>
  <c r="D13"/>
  <c r="D14"/>
  <c r="D15"/>
  <c r="D16"/>
  <c r="D8"/>
  <c r="D9" i="6"/>
  <c r="D10"/>
  <c r="D11"/>
  <c r="D12"/>
  <c r="D13"/>
  <c r="D14"/>
  <c r="D15"/>
  <c r="D16"/>
  <c r="D17"/>
  <c r="D18"/>
  <c r="D19"/>
  <c r="D20"/>
  <c r="D21"/>
  <c r="D22"/>
  <c r="D23"/>
  <c r="D24"/>
  <c r="D8"/>
  <c r="D9" i="5"/>
  <c r="D10"/>
  <c r="D11"/>
  <c r="D12"/>
  <c r="D13"/>
  <c r="D14"/>
  <c r="D15"/>
  <c r="D16"/>
  <c r="D17"/>
  <c r="D8"/>
  <c r="D10" i="4"/>
  <c r="D11"/>
  <c r="D12"/>
  <c r="D13"/>
  <c r="D14"/>
  <c r="D15"/>
  <c r="D16"/>
  <c r="D9"/>
  <c r="D8" i="10"/>
  <c r="D9"/>
  <c r="D10"/>
  <c r="D11"/>
  <c r="D12"/>
  <c r="D13"/>
  <c r="D14"/>
  <c r="D15"/>
  <c r="D16"/>
  <c r="D17"/>
  <c r="D18"/>
  <c r="D7"/>
  <c r="G12"/>
  <c r="G11"/>
  <c r="G10"/>
  <c r="G9"/>
  <c r="G8"/>
  <c r="G7"/>
  <c r="G8" i="7" l="1"/>
  <c r="G8" i="6" l="1"/>
  <c r="G9" l="1"/>
  <c r="G10"/>
  <c r="G11"/>
  <c r="G12"/>
  <c r="G13"/>
  <c r="G14"/>
  <c r="G8" i="5"/>
  <c r="G9"/>
  <c r="G13"/>
  <c r="G14"/>
  <c r="G15"/>
  <c r="G16"/>
  <c r="G17"/>
  <c r="G10" i="4"/>
  <c r="G13"/>
  <c r="G14"/>
  <c r="G15"/>
</calcChain>
</file>

<file path=xl/sharedStrings.xml><?xml version="1.0" encoding="utf-8"?>
<sst xmlns="http://schemas.openxmlformats.org/spreadsheetml/2006/main" count="273" uniqueCount="135">
  <si>
    <t>2022/2023 учебный год</t>
  </si>
  <si>
    <t xml:space="preserve">Всероссийская олимпиада школьников </t>
  </si>
  <si>
    <t>школьный этап</t>
  </si>
  <si>
    <t>№ п-п</t>
  </si>
  <si>
    <t>ФИО</t>
  </si>
  <si>
    <t>ОО</t>
  </si>
  <si>
    <t>Итоговый балл</t>
  </si>
  <si>
    <t>Статус</t>
  </si>
  <si>
    <t>МОУ «Арамашевская СОШ им М. Мантурова»</t>
  </si>
  <si>
    <t>МОУ "Верхнесинячихинская СОШ №2"</t>
  </si>
  <si>
    <t>ФМОУ «"Верхнесинячихинская СОШ №2"- Нижнесинячихинская ООШ»</t>
  </si>
  <si>
    <t>МОУ "Верхнесинячихинская СОШ №3"</t>
  </si>
  <si>
    <t>ФМОУ "Верхнесинячихинская СОШ№3"- Бубчиковская СОШ</t>
  </si>
  <si>
    <t>МОУ" Голубковская СОШ им. С.Устинова »</t>
  </si>
  <si>
    <t>МОУ "Деевская СОШ"</t>
  </si>
  <si>
    <t>МОУ "Заринская СОШ"</t>
  </si>
  <si>
    <t>ФМОУ "Заринская СОШ"- Ясашинская ООШ</t>
  </si>
  <si>
    <t>МОУ "Кировская СОШ"</t>
  </si>
  <si>
    <t>МОУ "Коптеловская СОШ им. Д.Никонова"</t>
  </si>
  <si>
    <t>МОУ "Костинская СОШ"</t>
  </si>
  <si>
    <t>ФМОУ "Костинская СОШ"- Клевакинская ООШ</t>
  </si>
  <si>
    <t>МОУ "Невьянская СОШ"</t>
  </si>
  <si>
    <t>МОУ "Останинская СОШ"</t>
  </si>
  <si>
    <t>МОУ "Самоцветская СОШ"</t>
  </si>
  <si>
    <t>МОУ "Ялунинская СОШ"</t>
  </si>
  <si>
    <t>КОД</t>
  </si>
  <si>
    <t>Яшкова Татьяна Сергеевна</t>
  </si>
  <si>
    <t>Белоусова Мария Ильинична</t>
  </si>
  <si>
    <t>Останина Мария Александровна</t>
  </si>
  <si>
    <t>Ячменева Ульяна Викторовна</t>
  </si>
  <si>
    <t>Удинцева Ульяна Сергеевна</t>
  </si>
  <si>
    <t>Чак Алина Валерьевна</t>
  </si>
  <si>
    <t>Стихин Данил Димитриевич</t>
  </si>
  <si>
    <t>Матвеева Анастасия Дмитриевна</t>
  </si>
  <si>
    <t>Тонкова Екатерина Александровна</t>
  </si>
  <si>
    <t>Жердева Яна Викторовна</t>
  </si>
  <si>
    <t>Матвеев Николай Дмитриевич</t>
  </si>
  <si>
    <t>Лунина Анастасия Александровна</t>
  </si>
  <si>
    <t>Клещева Анастасия Алексеевна</t>
  </si>
  <si>
    <t>Лучникова Виктория Олеговна</t>
  </si>
  <si>
    <t>Анашкина Ирина Вячеславовна</t>
  </si>
  <si>
    <t>Поздняков Алексей Леонидович</t>
  </si>
  <si>
    <t>Участник</t>
  </si>
  <si>
    <t>Призер</t>
  </si>
  <si>
    <t>Призёр</t>
  </si>
  <si>
    <t>Константинов Владислав Юрьевич</t>
  </si>
  <si>
    <t>Захваткина Дарья Викторовна</t>
  </si>
  <si>
    <t>Мельникова Мария Владимировна</t>
  </si>
  <si>
    <t>Ворсина Кристина Андреевна</t>
  </si>
  <si>
    <t>Молокова Полина Андреевна</t>
  </si>
  <si>
    <t>Томилова Полина Александровна</t>
  </si>
  <si>
    <t>Салова Марина Николаевна</t>
  </si>
  <si>
    <t>Закожурникова Анна Александровна</t>
  </si>
  <si>
    <t>Жданова Елена Игоревна</t>
  </si>
  <si>
    <t>Антакова Дарья Александровна</t>
  </si>
  <si>
    <t>Глазырина Анастасия Андреевна</t>
  </si>
  <si>
    <t>Шестакова Екатерина Алексеевна</t>
  </si>
  <si>
    <t>Попадина Юльяна Сергеевна</t>
  </si>
  <si>
    <t>Завацкий Дмитрий Анатольевич</t>
  </si>
  <si>
    <t>Победитель</t>
  </si>
  <si>
    <t>Чернов Даниил Вадимович</t>
  </si>
  <si>
    <t>Пятыгина Ксения Алексеевна</t>
  </si>
  <si>
    <t>Останина Анастасия Александровна</t>
  </si>
  <si>
    <t>Абдразаков Дмитрий Тимурович</t>
  </si>
  <si>
    <t>предмет: БИОЛОГИЯ</t>
  </si>
  <si>
    <t>Фирсова Василиса Антоновна</t>
  </si>
  <si>
    <t>Торлопова Анна Юрьевна</t>
  </si>
  <si>
    <t>Созыкина Софья Дмитриевна</t>
  </si>
  <si>
    <t>Борисихина Полина Романовна</t>
  </si>
  <si>
    <t>Стафеева Татьяна Евгеньевна</t>
  </si>
  <si>
    <t>Овчинников Илья Дмитриевич</t>
  </si>
  <si>
    <t>Немытова Софья Сергеевна</t>
  </si>
  <si>
    <t>Азаренкова Оксана Сергеевна</t>
  </si>
  <si>
    <t>Малышев Матвей Васильевич</t>
  </si>
  <si>
    <t>Сороковая Олеся Юрьевна</t>
  </si>
  <si>
    <t>Островских Марина Олеговна</t>
  </si>
  <si>
    <t>Дунаева Нина Александровна</t>
  </si>
  <si>
    <t>Маска ответов онлайн-тура, 25 баллов</t>
  </si>
  <si>
    <t>Маска ответов онлайн-тура,   25 баллов</t>
  </si>
  <si>
    <t>Деев Константин Владимирович</t>
  </si>
  <si>
    <t>Чечулин Вячеслав Антонович</t>
  </si>
  <si>
    <t>Пылаева Кира Александровна</t>
  </si>
  <si>
    <t>Рыбалко Елизавета Ивановна</t>
  </si>
  <si>
    <t>Миронова Ксения Олеговна</t>
  </si>
  <si>
    <t>Шерер Екатерина Александровна</t>
  </si>
  <si>
    <t>Постникова Вероника Александровна</t>
  </si>
  <si>
    <t>Тонкушин Алексей Александрович</t>
  </si>
  <si>
    <t>Чехомова Дарья Алексеевна</t>
  </si>
  <si>
    <t>Ерёмина Эмилия Николаевна</t>
  </si>
  <si>
    <t>Пятыгина Дарья Денисовна</t>
  </si>
  <si>
    <t>Люлякина Полина Михайловна</t>
  </si>
  <si>
    <t>Макуха Карина Михайловна</t>
  </si>
  <si>
    <t>Чернова Анастасия Вадимовна</t>
  </si>
  <si>
    <t>Бутакова Анастасия Алексеевна</t>
  </si>
  <si>
    <t>Дунаева Злата Вячеславовна</t>
  </si>
  <si>
    <t>Буторина Вероника Александровна</t>
  </si>
  <si>
    <t>Павлов Арсений Викторович</t>
  </si>
  <si>
    <t>Зырянова Анастасия Игоревна</t>
  </si>
  <si>
    <t>Баяндин Максим Васильевич</t>
  </si>
  <si>
    <t>Давлатова Фарогат Бихтиеровна</t>
  </si>
  <si>
    <t>Графов Арсений Борисович</t>
  </si>
  <si>
    <t>Корелина Алина Алексеевна</t>
  </si>
  <si>
    <t>Журавлев Евгений Константинович</t>
  </si>
  <si>
    <t>Маска ответов онлайн-тура, 30 баллов</t>
  </si>
  <si>
    <t>Маска ответов онлайн-тура, 33 баллов</t>
  </si>
  <si>
    <t>Маска ответов онлайн-тура, 57 баллов</t>
  </si>
  <si>
    <t>Веткина Алина Алексеевна</t>
  </si>
  <si>
    <t>Маска ответов онлайн-тура, 64 баллов</t>
  </si>
  <si>
    <t>Захаров Александр Андреевич</t>
  </si>
  <si>
    <t>Рылов Игорь Юрьевич</t>
  </si>
  <si>
    <t>Маска ответов онлайн-тура, 71 баллов</t>
  </si>
  <si>
    <t>6 класс</t>
  </si>
  <si>
    <t>8 класс</t>
  </si>
  <si>
    <t>муниципальный этап</t>
  </si>
  <si>
    <t>рекомендовать</t>
  </si>
  <si>
    <t>9 класс</t>
  </si>
  <si>
    <t>10 класс</t>
  </si>
  <si>
    <t>7 класс</t>
  </si>
  <si>
    <t>11 класс</t>
  </si>
  <si>
    <t>Кузовникова Анна</t>
  </si>
  <si>
    <t>МОУ "Арамашевская СОШ"</t>
  </si>
  <si>
    <t>Телегина Анастасия</t>
  </si>
  <si>
    <t>Слаева Диана</t>
  </si>
  <si>
    <t>победитель</t>
  </si>
  <si>
    <t>Панов Илья</t>
  </si>
  <si>
    <t>Ковригин Константин</t>
  </si>
  <si>
    <t>Ельцова Полина</t>
  </si>
  <si>
    <t>Миронова Вероника</t>
  </si>
  <si>
    <t>Лескин Данил</t>
  </si>
  <si>
    <t>Итоговый балл, 25</t>
  </si>
  <si>
    <t>Итоговый балл, 30</t>
  </si>
  <si>
    <t>Итоговый балл, 33</t>
  </si>
  <si>
    <t>Иванова Полина</t>
  </si>
  <si>
    <t>Мачулина Ксения</t>
  </si>
  <si>
    <t>Итоговый балл, 57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</si>
</sst>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name val="Arial"/>
      <family val="1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workbookViewId="0">
      <selection activeCell="D13" sqref="D13:D14"/>
    </sheetView>
  </sheetViews>
  <sheetFormatPr defaultRowHeight="15.75"/>
  <cols>
    <col min="1" max="1" width="6.5703125" style="14" customWidth="1"/>
    <col min="2" max="2" width="36.28515625" style="14" customWidth="1"/>
    <col min="3" max="3" width="11.5703125" style="14" customWidth="1"/>
    <col min="4" max="4" width="41.140625" style="14" customWidth="1"/>
    <col min="5" max="5" width="11.28515625" style="14" customWidth="1"/>
    <col min="6" max="6" width="31.5703125" style="14" customWidth="1"/>
    <col min="7" max="7" width="14" style="14" customWidth="1"/>
    <col min="8" max="16384" width="9.140625" style="14"/>
  </cols>
  <sheetData>
    <row r="1" spans="1:7">
      <c r="A1" s="31"/>
      <c r="B1" s="30" t="s">
        <v>0</v>
      </c>
      <c r="C1" s="30"/>
      <c r="D1" s="30"/>
      <c r="E1" s="30"/>
      <c r="F1" s="30"/>
      <c r="G1" s="30"/>
    </row>
    <row r="2" spans="1:7" ht="15.75" customHeight="1">
      <c r="A2" s="31"/>
      <c r="B2" s="32" t="s">
        <v>1</v>
      </c>
      <c r="C2" s="32"/>
      <c r="D2" s="32"/>
      <c r="E2" s="32"/>
      <c r="F2" s="32"/>
      <c r="G2" s="32"/>
    </row>
    <row r="3" spans="1:7">
      <c r="A3" s="31"/>
      <c r="B3" s="32" t="s">
        <v>2</v>
      </c>
      <c r="C3" s="32"/>
      <c r="D3" s="32"/>
      <c r="E3" s="32"/>
      <c r="F3" s="32"/>
      <c r="G3" s="32"/>
    </row>
    <row r="4" spans="1:7">
      <c r="A4" s="31"/>
      <c r="B4" s="32" t="s">
        <v>64</v>
      </c>
      <c r="C4" s="32"/>
      <c r="D4" s="32"/>
      <c r="E4" s="32"/>
      <c r="F4" s="32"/>
      <c r="G4" s="32"/>
    </row>
    <row r="5" spans="1:7" ht="31.5" customHeight="1">
      <c r="A5" s="30" t="s">
        <v>3</v>
      </c>
      <c r="B5" s="30" t="s">
        <v>4</v>
      </c>
      <c r="C5" s="30" t="s">
        <v>25</v>
      </c>
      <c r="D5" s="30" t="s">
        <v>5</v>
      </c>
      <c r="E5" s="30" t="s">
        <v>129</v>
      </c>
      <c r="F5" s="13" t="s">
        <v>78</v>
      </c>
      <c r="G5" s="13" t="s">
        <v>7</v>
      </c>
    </row>
    <row r="6" spans="1:7">
      <c r="A6" s="30"/>
      <c r="B6" s="30"/>
      <c r="C6" s="30"/>
      <c r="D6" s="30"/>
      <c r="E6" s="30"/>
      <c r="F6" s="13">
        <v>1</v>
      </c>
      <c r="G6" s="13"/>
    </row>
    <row r="7" spans="1:7">
      <c r="A7" s="15">
        <v>1</v>
      </c>
      <c r="B7" s="7" t="s">
        <v>65</v>
      </c>
      <c r="C7" s="7">
        <v>10104</v>
      </c>
      <c r="D7" s="15" t="str">
        <f>IF(C7=10118,Справочник!$B$8,IF(C7=10104,Справочник!$B$4,IF(C7=10106,Справочник!$B$7,IF(C7=10101,Справочник!$B$1,IF(C7=10103,Справочник!$B$2,IF(C7=10120,Справочник!$B$3,IF(C7=10102,Справочник!$B$5,IF(C7=10105,Справочник!$B$7,IF(C7=10119,Справочник!$B$12,IF(C7=10108,Справочник!$B$11,IF(C7=10109,Справочник!$B$12,IF(C7=10121,Справочник!$B$13,IF(C7=10110,Справочник!$B$14,IF(C7=10111,Справочник!$B$15,IF(C7=10112,Справочник!$B$16,IF(C7=10113,Справочник!$B$17,IF(C7=10107,Справочник!$B$10)))))))))))))))))</f>
        <v>МОУ "Верхнесинячихинская СОШ №3"</v>
      </c>
      <c r="E7" s="7">
        <v>22.4</v>
      </c>
      <c r="F7" s="7">
        <v>22.4</v>
      </c>
      <c r="G7" s="13" t="str">
        <f t="shared" ref="G7:G12" si="0">IF(E7=MAX($E$7:$E$18),"Победитель",IF(E7&gt;=MEDIAN($E$7:$E$18),"Призёр","Участник"))</f>
        <v>Победитель</v>
      </c>
    </row>
    <row r="8" spans="1:7">
      <c r="A8" s="15">
        <v>2</v>
      </c>
      <c r="B8" s="7" t="s">
        <v>66</v>
      </c>
      <c r="C8" s="7">
        <v>10104</v>
      </c>
      <c r="D8" s="15" t="str">
        <f>IF(C8=10118,Справочник!$B$8,IF(C8=10104,Справочник!$B$4,IF(C8=10106,Справочник!$B$7,IF(C8=10101,Справочник!$B$1,IF(C8=10103,Справочник!$B$2,IF(C8=10120,Справочник!$B$3,IF(C8=10102,Справочник!$B$5,IF(C8=10105,Справочник!$B$7,IF(C8=10119,Справочник!$B$12,IF(C8=10108,Справочник!$B$11,IF(C8=10109,Справочник!$B$12,IF(C8=10121,Справочник!$B$13,IF(C8=10110,Справочник!$B$14,IF(C8=10111,Справочник!$B$15,IF(C8=10112,Справочник!$B$16,IF(C8=10113,Справочник!$B$17,IF(C8=10107,Справочник!$B$10)))))))))))))))))</f>
        <v>МОУ "Верхнесинячихинская СОШ №3"</v>
      </c>
      <c r="E8" s="7">
        <v>15.8</v>
      </c>
      <c r="F8" s="7">
        <v>15.8</v>
      </c>
      <c r="G8" s="13" t="str">
        <f t="shared" si="0"/>
        <v>Призёр</v>
      </c>
    </row>
    <row r="9" spans="1:7">
      <c r="A9" s="15">
        <v>3</v>
      </c>
      <c r="B9" s="7" t="s">
        <v>67</v>
      </c>
      <c r="C9" s="7">
        <v>10104</v>
      </c>
      <c r="D9" s="15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"Верхнесинячихинская СОШ №3"</v>
      </c>
      <c r="E9" s="7">
        <v>15.8</v>
      </c>
      <c r="F9" s="7">
        <v>15.8</v>
      </c>
      <c r="G9" s="13" t="str">
        <f t="shared" si="0"/>
        <v>Призёр</v>
      </c>
    </row>
    <row r="10" spans="1:7">
      <c r="A10" s="15">
        <v>4</v>
      </c>
      <c r="B10" s="7" t="s">
        <v>68</v>
      </c>
      <c r="C10" s="7">
        <v>10104</v>
      </c>
      <c r="D10" s="15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"Верхнесинячихинская СОШ №3"</v>
      </c>
      <c r="E10" s="7">
        <v>15.2</v>
      </c>
      <c r="F10" s="7">
        <v>15.2</v>
      </c>
      <c r="G10" s="13" t="str">
        <f t="shared" si="0"/>
        <v>Призёр</v>
      </c>
    </row>
    <row r="11" spans="1:7">
      <c r="A11" s="15">
        <v>5</v>
      </c>
      <c r="B11" s="7" t="s">
        <v>69</v>
      </c>
      <c r="C11" s="7">
        <v>10104</v>
      </c>
      <c r="D11" s="15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"Верхнесинячихинская СОШ №3"</v>
      </c>
      <c r="E11" s="7">
        <v>14.2</v>
      </c>
      <c r="F11" s="7">
        <v>14.2</v>
      </c>
      <c r="G11" s="13" t="str">
        <f t="shared" si="0"/>
        <v>Призёр</v>
      </c>
    </row>
    <row r="12" spans="1:7">
      <c r="A12" s="15">
        <v>6</v>
      </c>
      <c r="B12" s="7" t="s">
        <v>70</v>
      </c>
      <c r="C12" s="7">
        <v>10104</v>
      </c>
      <c r="D12" s="15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"Верхнесинячихинская СОШ №3"</v>
      </c>
      <c r="E12" s="7">
        <v>14.2</v>
      </c>
      <c r="F12" s="7">
        <v>14.2</v>
      </c>
      <c r="G12" s="13" t="str">
        <f t="shared" si="0"/>
        <v>Призёр</v>
      </c>
    </row>
    <row r="13" spans="1:7">
      <c r="A13" s="15">
        <v>7</v>
      </c>
      <c r="B13" s="7" t="s">
        <v>71</v>
      </c>
      <c r="C13" s="7">
        <v>10104</v>
      </c>
      <c r="D13" s="15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"Верхнесинячихинская СОШ №3"</v>
      </c>
      <c r="E13" s="7">
        <v>13.8</v>
      </c>
      <c r="F13" s="7">
        <v>13.8</v>
      </c>
      <c r="G13" s="13" t="s">
        <v>44</v>
      </c>
    </row>
    <row r="14" spans="1:7">
      <c r="A14" s="15">
        <v>8</v>
      </c>
      <c r="B14" s="7" t="s">
        <v>72</v>
      </c>
      <c r="C14" s="7">
        <v>10104</v>
      </c>
      <c r="D14" s="15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"Верхнесинячихинская СОШ №3"</v>
      </c>
      <c r="E14" s="7">
        <v>12.8</v>
      </c>
      <c r="F14" s="7">
        <v>12.8</v>
      </c>
      <c r="G14" s="13" t="s">
        <v>44</v>
      </c>
    </row>
    <row r="15" spans="1:7">
      <c r="A15" s="15">
        <v>9</v>
      </c>
      <c r="B15" s="7" t="s">
        <v>73</v>
      </c>
      <c r="C15" s="7">
        <v>10107</v>
      </c>
      <c r="D15" s="15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МОУ "Кировская СОШ"</v>
      </c>
      <c r="E15" s="7">
        <v>10.8</v>
      </c>
      <c r="F15" s="7">
        <v>10.8</v>
      </c>
      <c r="G15" s="13" t="s">
        <v>42</v>
      </c>
    </row>
    <row r="16" spans="1:7">
      <c r="A16" s="15">
        <v>10</v>
      </c>
      <c r="B16" s="7" t="s">
        <v>74</v>
      </c>
      <c r="C16" s="7">
        <v>10104</v>
      </c>
      <c r="D16" s="15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$12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C16=10107,Справочник!$B$10)))))))))))))))))</f>
        <v>МОУ "Верхнесинячихинская СОШ №3"</v>
      </c>
      <c r="E16" s="7">
        <v>10.4</v>
      </c>
      <c r="F16" s="7">
        <v>10.4</v>
      </c>
      <c r="G16" s="13" t="s">
        <v>42</v>
      </c>
    </row>
    <row r="17" spans="1:7">
      <c r="A17" s="15">
        <v>11</v>
      </c>
      <c r="B17" s="7" t="s">
        <v>75</v>
      </c>
      <c r="C17" s="7">
        <v>10104</v>
      </c>
      <c r="D17" s="15" t="str">
        <f>IF(C17=10118,Справочник!$B$8,IF(C17=10104,Справочник!$B$4,IF(C17=10106,Справочник!$B$7,IF(C17=10101,Справочник!$B$1,IF(C17=10103,Справочник!$B$2,IF(C17=10120,Справочник!$B$3,IF(C17=10102,Справочник!$B$5,IF(C17=10105,Справочник!$B$7,IF(C17=10119,Справочник!$B$12,IF(C17=10108,Справочник!$B$11,IF(C17=10109,Справочник!$B$12,IF(C17=10121,Справочник!$B$13,IF(C17=10110,Справочник!$B$14,IF(C17=10111,Справочник!$B$15,IF(C17=10112,Справочник!$B$16,IF(C17=10113,Справочник!$B$17,IF(C17=10107,Справочник!$B$10)))))))))))))))))</f>
        <v>МОУ "Верхнесинячихинская СОШ №3"</v>
      </c>
      <c r="E17" s="7">
        <v>6.2</v>
      </c>
      <c r="F17" s="7">
        <v>6.2</v>
      </c>
      <c r="G17" s="13" t="s">
        <v>42</v>
      </c>
    </row>
    <row r="18" spans="1:7">
      <c r="A18" s="15">
        <v>12</v>
      </c>
      <c r="B18" s="7" t="s">
        <v>76</v>
      </c>
      <c r="C18" s="7">
        <v>10104</v>
      </c>
      <c r="D18" s="15" t="str">
        <f>IF(C18=10118,Справочник!$B$8,IF(C18=10104,Справочник!$B$4,IF(C18=10106,Справочник!$B$7,IF(C18=10101,Справочник!$B$1,IF(C18=10103,Справочник!$B$2,IF(C18=10120,Справочник!$B$3,IF(C18=10102,Справочник!$B$5,IF(C18=10105,Справочник!$B$7,IF(C18=10119,Справочник!$B$12,IF(C18=10108,Справочник!$B$11,IF(C18=10109,Справочник!$B$12,IF(C18=10121,Справочник!$B$13,IF(C18=10110,Справочник!$B$14,IF(C18=10111,Справочник!$B$15,IF(C18=10112,Справочник!$B$16,IF(C18=10113,Справочник!$B$17,IF(C18=10107,Справочник!$B$10)))))))))))))))))</f>
        <v>МОУ "Верхнесинячихинская СОШ №3"</v>
      </c>
      <c r="E18" s="7">
        <v>5.8</v>
      </c>
      <c r="F18" s="7">
        <v>5.8</v>
      </c>
      <c r="G18" s="13" t="s">
        <v>42</v>
      </c>
    </row>
  </sheetData>
  <mergeCells count="10">
    <mergeCell ref="A1:A4"/>
    <mergeCell ref="B1:G1"/>
    <mergeCell ref="B2:G2"/>
    <mergeCell ref="B3:G3"/>
    <mergeCell ref="B4:G4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9"/>
  <sheetViews>
    <sheetView workbookViewId="0">
      <selection activeCell="D19" sqref="D19"/>
    </sheetView>
  </sheetViews>
  <sheetFormatPr defaultRowHeight="15.75"/>
  <cols>
    <col min="1" max="1" width="6.5703125" style="12" customWidth="1"/>
    <col min="2" max="2" width="36.28515625" style="12" customWidth="1"/>
    <col min="3" max="3" width="0.42578125" style="12" customWidth="1"/>
    <col min="4" max="4" width="41.140625" style="12" customWidth="1"/>
    <col min="5" max="5" width="11.28515625" style="12" customWidth="1"/>
    <col min="6" max="6" width="24.140625" style="12" customWidth="1"/>
    <col min="7" max="7" width="19" style="12" customWidth="1"/>
    <col min="8" max="16384" width="9.140625" style="12"/>
  </cols>
  <sheetData>
    <row r="1" spans="1:7">
      <c r="A1" s="31"/>
      <c r="B1" s="30" t="s">
        <v>0</v>
      </c>
      <c r="C1" s="30"/>
      <c r="D1" s="30"/>
      <c r="E1" s="30"/>
      <c r="F1" s="30"/>
      <c r="G1" s="30"/>
    </row>
    <row r="2" spans="1:7" ht="15.75" customHeight="1">
      <c r="A2" s="31"/>
      <c r="B2" s="32" t="s">
        <v>1</v>
      </c>
      <c r="C2" s="32"/>
      <c r="D2" s="32"/>
      <c r="E2" s="32"/>
      <c r="F2" s="32"/>
      <c r="G2" s="32"/>
    </row>
    <row r="3" spans="1:7">
      <c r="A3" s="31"/>
      <c r="B3" s="32" t="s">
        <v>2</v>
      </c>
      <c r="C3" s="32"/>
      <c r="D3" s="32"/>
      <c r="E3" s="32"/>
      <c r="F3" s="32"/>
      <c r="G3" s="32"/>
    </row>
    <row r="4" spans="1:7">
      <c r="A4" s="31"/>
      <c r="B4" s="32" t="s">
        <v>64</v>
      </c>
      <c r="C4" s="32"/>
      <c r="D4" s="32"/>
      <c r="E4" s="32"/>
      <c r="F4" s="32"/>
      <c r="G4" s="32"/>
    </row>
    <row r="5" spans="1:7" s="14" customFormat="1">
      <c r="A5" s="20"/>
      <c r="B5" s="33" t="s">
        <v>111</v>
      </c>
      <c r="C5" s="34"/>
      <c r="D5" s="34"/>
      <c r="E5" s="34"/>
      <c r="F5" s="34"/>
      <c r="G5" s="35"/>
    </row>
    <row r="6" spans="1:7" s="14" customFormat="1">
      <c r="A6" s="23"/>
      <c r="B6" s="24"/>
      <c r="C6" s="25"/>
      <c r="D6" s="25"/>
      <c r="E6" s="25"/>
      <c r="F6" s="25"/>
      <c r="G6" s="29"/>
    </row>
    <row r="7" spans="1:7" ht="31.5" customHeight="1">
      <c r="A7" s="30" t="s">
        <v>3</v>
      </c>
      <c r="B7" s="30" t="s">
        <v>4</v>
      </c>
      <c r="C7" s="30" t="s">
        <v>25</v>
      </c>
      <c r="D7" s="30" t="s">
        <v>5</v>
      </c>
      <c r="E7" s="30" t="s">
        <v>129</v>
      </c>
      <c r="F7" s="13" t="s">
        <v>77</v>
      </c>
      <c r="G7" s="36" t="s">
        <v>7</v>
      </c>
    </row>
    <row r="8" spans="1:7">
      <c r="A8" s="30"/>
      <c r="B8" s="30"/>
      <c r="C8" s="30"/>
      <c r="D8" s="30"/>
      <c r="E8" s="30"/>
      <c r="F8" s="13">
        <v>1</v>
      </c>
      <c r="G8" s="37"/>
    </row>
    <row r="9" spans="1:7">
      <c r="A9" s="23">
        <v>1</v>
      </c>
      <c r="B9" s="7" t="s">
        <v>79</v>
      </c>
      <c r="C9" s="7">
        <v>10104</v>
      </c>
      <c r="D9" s="23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"Верхнесинячихинская СОШ №3"</v>
      </c>
      <c r="E9" s="7">
        <v>20.6</v>
      </c>
      <c r="F9" s="7">
        <v>20.6</v>
      </c>
      <c r="G9" s="22" t="s">
        <v>44</v>
      </c>
    </row>
    <row r="10" spans="1:7">
      <c r="A10" s="23">
        <v>2</v>
      </c>
      <c r="B10" s="7" t="s">
        <v>80</v>
      </c>
      <c r="C10" s="7">
        <v>10104</v>
      </c>
      <c r="D10" s="23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"Верхнесинячихинская СОШ №3"</v>
      </c>
      <c r="E10" s="7">
        <v>16.600000000000001</v>
      </c>
      <c r="F10" s="7">
        <v>16.600000000000001</v>
      </c>
      <c r="G10" s="22" t="str">
        <f>IF(E10=MAX($E$9:$E$16),"Победитель",IF(E10&gt;=MEDIAN($E$9:$E$16),"Призёр","Участник"))</f>
        <v>Призёр</v>
      </c>
    </row>
    <row r="11" spans="1:7">
      <c r="A11" s="23">
        <v>3</v>
      </c>
      <c r="B11" s="7" t="s">
        <v>27</v>
      </c>
      <c r="C11" s="7">
        <v>10107</v>
      </c>
      <c r="D11" s="23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"Кировская СОШ"</v>
      </c>
      <c r="E11" s="7">
        <v>11.6</v>
      </c>
      <c r="F11" s="7">
        <v>11.6</v>
      </c>
      <c r="G11" s="22" t="s">
        <v>42</v>
      </c>
    </row>
    <row r="12" spans="1:7">
      <c r="A12" s="23">
        <v>4</v>
      </c>
      <c r="B12" s="7" t="s">
        <v>28</v>
      </c>
      <c r="C12" s="7">
        <v>10107</v>
      </c>
      <c r="D12" s="23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"Кировская СОШ"</v>
      </c>
      <c r="E12" s="7">
        <v>11.4</v>
      </c>
      <c r="F12" s="7">
        <v>11.4</v>
      </c>
      <c r="G12" s="22" t="s">
        <v>42</v>
      </c>
    </row>
    <row r="13" spans="1:7">
      <c r="A13" s="23">
        <v>5</v>
      </c>
      <c r="B13" s="7" t="s">
        <v>26</v>
      </c>
      <c r="C13" s="7">
        <v>10107</v>
      </c>
      <c r="D13" s="23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"Кировская СОШ"</v>
      </c>
      <c r="E13" s="7">
        <v>10.6</v>
      </c>
      <c r="F13" s="7">
        <v>10.6</v>
      </c>
      <c r="G13" s="22" t="str">
        <f>IF(E13=MAX($E$9:$E$16),"Победитель",IF(E13&gt;=MEDIAN($E$9:$E$16),"Призёр","Участник"))</f>
        <v>Участник</v>
      </c>
    </row>
    <row r="14" spans="1:7">
      <c r="A14" s="23">
        <v>6</v>
      </c>
      <c r="B14" s="7" t="s">
        <v>81</v>
      </c>
      <c r="C14" s="7">
        <v>10104</v>
      </c>
      <c r="D14" s="23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"Верхнесинячихинская СОШ №3"</v>
      </c>
      <c r="E14" s="7">
        <v>10</v>
      </c>
      <c r="F14" s="7">
        <v>10</v>
      </c>
      <c r="G14" s="22" t="str">
        <f>IF(E14=MAX($E$9:$E$16),"Победитель",IF(E14&gt;=MEDIAN($E$9:$E$16),"Призёр","Участник"))</f>
        <v>Участник</v>
      </c>
    </row>
    <row r="15" spans="1:7">
      <c r="A15" s="23">
        <v>7</v>
      </c>
      <c r="B15" s="7" t="s">
        <v>82</v>
      </c>
      <c r="C15" s="7">
        <v>10106</v>
      </c>
      <c r="D15" s="23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МОУ "Деевская СОШ"</v>
      </c>
      <c r="E15" s="7">
        <v>8.6</v>
      </c>
      <c r="F15" s="7">
        <v>8.6</v>
      </c>
      <c r="G15" s="22" t="str">
        <f>IF(E15=MAX($E$9:$E$16),"Победитель",IF(E15&gt;=MEDIAN($E$9:$E$16),"Призёр","Участник"))</f>
        <v>Участник</v>
      </c>
    </row>
    <row r="16" spans="1:7">
      <c r="A16" s="23">
        <v>8</v>
      </c>
      <c r="B16" s="7" t="s">
        <v>83</v>
      </c>
      <c r="C16" s="7">
        <v>10106</v>
      </c>
      <c r="D16" s="23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$12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C16=10107,Справочник!$B$10)))))))))))))))))</f>
        <v>МОУ "Деевская СОШ"</v>
      </c>
      <c r="E16" s="7">
        <v>7.2</v>
      </c>
      <c r="F16" s="7">
        <v>7.2</v>
      </c>
      <c r="G16" s="22" t="s">
        <v>42</v>
      </c>
    </row>
    <row r="17" spans="1:7">
      <c r="A17" s="23">
        <v>9</v>
      </c>
      <c r="B17" s="23" t="s">
        <v>119</v>
      </c>
      <c r="C17" s="23"/>
      <c r="D17" s="23" t="s">
        <v>120</v>
      </c>
      <c r="E17" s="23">
        <v>20.8</v>
      </c>
      <c r="F17" s="23">
        <v>20.8</v>
      </c>
      <c r="G17" s="22" t="s">
        <v>123</v>
      </c>
    </row>
    <row r="18" spans="1:7">
      <c r="A18" s="23"/>
      <c r="B18" s="23" t="s">
        <v>121</v>
      </c>
      <c r="C18" s="23"/>
      <c r="D18" s="23" t="s">
        <v>120</v>
      </c>
      <c r="E18" s="23">
        <v>6.2</v>
      </c>
      <c r="F18" s="23">
        <v>6.2</v>
      </c>
      <c r="G18" s="23" t="s">
        <v>42</v>
      </c>
    </row>
    <row r="19" spans="1:7">
      <c r="A19" s="23"/>
      <c r="B19" s="23" t="s">
        <v>122</v>
      </c>
      <c r="C19" s="23"/>
      <c r="D19" s="23" t="s">
        <v>120</v>
      </c>
      <c r="E19" s="23">
        <v>0</v>
      </c>
      <c r="F19" s="23">
        <v>0</v>
      </c>
      <c r="G19" s="23" t="s">
        <v>42</v>
      </c>
    </row>
  </sheetData>
  <mergeCells count="12">
    <mergeCell ref="E7:E8"/>
    <mergeCell ref="B1:G1"/>
    <mergeCell ref="B2:G2"/>
    <mergeCell ref="B4:G4"/>
    <mergeCell ref="B3:G3"/>
    <mergeCell ref="B5:G5"/>
    <mergeCell ref="G7:G8"/>
    <mergeCell ref="A1:A4"/>
    <mergeCell ref="A7:A8"/>
    <mergeCell ref="B7:B8"/>
    <mergeCell ref="C7:C8"/>
    <mergeCell ref="D7:D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2"/>
  <sheetViews>
    <sheetView zoomScaleNormal="100" workbookViewId="0">
      <selection activeCell="D21" sqref="D21:D22"/>
    </sheetView>
  </sheetViews>
  <sheetFormatPr defaultRowHeight="15.75"/>
  <cols>
    <col min="1" max="1" width="6.5703125" style="9" customWidth="1"/>
    <col min="2" max="2" width="36.28515625" style="9" customWidth="1"/>
    <col min="3" max="3" width="0.42578125" style="9" customWidth="1"/>
    <col min="4" max="4" width="41.140625" style="9" customWidth="1"/>
    <col min="5" max="5" width="11.28515625" style="9" customWidth="1"/>
    <col min="6" max="6" width="25.5703125" style="9" customWidth="1"/>
    <col min="7" max="7" width="13.5703125" style="9" customWidth="1"/>
    <col min="8" max="8" width="31.140625" style="9" customWidth="1"/>
    <col min="9" max="16384" width="9.140625" style="9"/>
  </cols>
  <sheetData>
    <row r="1" spans="1:8">
      <c r="A1" s="31"/>
      <c r="B1" s="30" t="s">
        <v>0</v>
      </c>
      <c r="C1" s="30"/>
      <c r="D1" s="30"/>
      <c r="E1" s="30"/>
      <c r="F1" s="30"/>
      <c r="G1" s="30"/>
    </row>
    <row r="2" spans="1:8">
      <c r="A2" s="31"/>
      <c r="B2" s="32" t="s">
        <v>1</v>
      </c>
      <c r="C2" s="32"/>
      <c r="D2" s="32"/>
      <c r="E2" s="32"/>
      <c r="F2" s="32"/>
      <c r="G2" s="32"/>
    </row>
    <row r="3" spans="1:8">
      <c r="A3" s="31"/>
      <c r="B3" s="32" t="s">
        <v>2</v>
      </c>
      <c r="C3" s="32"/>
      <c r="D3" s="32"/>
      <c r="E3" s="32"/>
      <c r="F3" s="32"/>
      <c r="G3" s="32"/>
    </row>
    <row r="4" spans="1:8">
      <c r="A4" s="31"/>
      <c r="B4" s="32" t="s">
        <v>64</v>
      </c>
      <c r="C4" s="32"/>
      <c r="D4" s="32"/>
      <c r="E4" s="32"/>
      <c r="F4" s="32"/>
      <c r="G4" s="32"/>
    </row>
    <row r="5" spans="1:8" s="14" customFormat="1">
      <c r="A5" s="20"/>
      <c r="B5" s="38" t="s">
        <v>117</v>
      </c>
      <c r="C5" s="39"/>
      <c r="D5" s="39"/>
      <c r="E5" s="39"/>
      <c r="F5" s="39"/>
      <c r="G5" s="39"/>
      <c r="H5" s="39"/>
    </row>
    <row r="6" spans="1:8" ht="31.5" customHeight="1">
      <c r="A6" s="30" t="s">
        <v>3</v>
      </c>
      <c r="B6" s="30" t="s">
        <v>4</v>
      </c>
      <c r="C6" s="30" t="s">
        <v>25</v>
      </c>
      <c r="D6" s="30" t="s">
        <v>5</v>
      </c>
      <c r="E6" s="30" t="s">
        <v>130</v>
      </c>
      <c r="F6" s="13" t="s">
        <v>103</v>
      </c>
      <c r="G6" s="36" t="s">
        <v>7</v>
      </c>
      <c r="H6" s="30" t="s">
        <v>113</v>
      </c>
    </row>
    <row r="7" spans="1:8">
      <c r="A7" s="30"/>
      <c r="B7" s="30"/>
      <c r="C7" s="30"/>
      <c r="D7" s="30"/>
      <c r="E7" s="30"/>
      <c r="F7" s="13">
        <v>1</v>
      </c>
      <c r="G7" s="37"/>
      <c r="H7" s="30"/>
    </row>
    <row r="8" spans="1:8">
      <c r="A8" s="15">
        <v>1</v>
      </c>
      <c r="B8" s="7" t="s">
        <v>45</v>
      </c>
      <c r="C8" s="7">
        <v>10104</v>
      </c>
      <c r="D8" s="15" t="str">
        <f>IF(C8=10118,Справочник!$B$8,IF(C8=10104,Справочник!$B$4,IF(C8=10106,Справочник!$B$7,IF(C8=10101,Справочник!$B$1,IF(C8=10103,Справочник!$B$2,IF(C8=10120,Справочник!$B$3,IF(C8=10102,Справочник!$B$5,IF(C8=10105,Справочник!$B$7,IF(C8=10119,Справочник!$B$12,IF(C8=10108,Справочник!$B$11,IF(C8=10109,Справочник!$B$12,IF(C8=10121,Справочник!$B$13,IF(C8=10110,Справочник!$B$14,IF(C8=10111,Справочник!$B$15,IF(C8=10112,Справочник!$B$16,IF(C8=10113,Справочник!$B$17,IF(C8=10107,Справочник!$B$10)))))))))))))))))</f>
        <v>МОУ "Верхнесинячихинская СОШ №3"</v>
      </c>
      <c r="E8" s="7">
        <v>21.6</v>
      </c>
      <c r="F8" s="7">
        <v>21.6</v>
      </c>
      <c r="G8" s="13" t="str">
        <f>IF(E8=MAX($E$8:$E$24),"Победитель",IF(E8&gt;=MEDIAN($E$8:$E$24),"Призёр","Участник"))</f>
        <v>Победитель</v>
      </c>
      <c r="H8" s="21" t="s">
        <v>114</v>
      </c>
    </row>
    <row r="9" spans="1:8">
      <c r="A9" s="15">
        <v>2</v>
      </c>
      <c r="B9" s="7" t="s">
        <v>84</v>
      </c>
      <c r="C9" s="7">
        <v>10104</v>
      </c>
      <c r="D9" s="15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"Верхнесинячихинская СОШ №3"</v>
      </c>
      <c r="E9" s="7">
        <v>16.399999999999999</v>
      </c>
      <c r="F9" s="7">
        <v>16.399999999999999</v>
      </c>
      <c r="G9" s="13" t="str">
        <f>IF(E9=MAX($E$8:$E$24),"Победитель",IF(E9&gt;=MEDIAN($E$8:$E$24),"Призёр","Участник"))</f>
        <v>Призёр</v>
      </c>
      <c r="H9" s="21" t="s">
        <v>114</v>
      </c>
    </row>
    <row r="10" spans="1:8">
      <c r="A10" s="15">
        <v>3</v>
      </c>
      <c r="B10" s="7" t="s">
        <v>85</v>
      </c>
      <c r="C10" s="7">
        <v>10104</v>
      </c>
      <c r="D10" s="15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"Верхнесинячихинская СОШ №3"</v>
      </c>
      <c r="E10" s="7">
        <v>12.6</v>
      </c>
      <c r="F10" s="7">
        <v>12.6</v>
      </c>
      <c r="G10" s="13" t="s">
        <v>42</v>
      </c>
      <c r="H10" s="28" t="s">
        <v>114</v>
      </c>
    </row>
    <row r="11" spans="1:8">
      <c r="A11" s="15">
        <v>4</v>
      </c>
      <c r="B11" s="7" t="s">
        <v>30</v>
      </c>
      <c r="C11" s="7">
        <v>10109</v>
      </c>
      <c r="D11" s="15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"Костинская СОШ"</v>
      </c>
      <c r="E11" s="7">
        <v>9.4</v>
      </c>
      <c r="F11" s="7">
        <v>9.4</v>
      </c>
      <c r="G11" s="16" t="s">
        <v>42</v>
      </c>
      <c r="H11" s="28" t="s">
        <v>114</v>
      </c>
    </row>
    <row r="12" spans="1:8">
      <c r="A12" s="15">
        <v>5</v>
      </c>
      <c r="B12" s="7" t="s">
        <v>47</v>
      </c>
      <c r="C12" s="7">
        <v>10109</v>
      </c>
      <c r="D12" s="15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"Костинская СОШ"</v>
      </c>
      <c r="E12" s="7">
        <v>9.1999999999999993</v>
      </c>
      <c r="F12" s="7">
        <v>9.1999999999999993</v>
      </c>
      <c r="G12" s="13" t="s">
        <v>42</v>
      </c>
      <c r="H12" s="28" t="s">
        <v>114</v>
      </c>
    </row>
    <row r="13" spans="1:8">
      <c r="A13" s="15">
        <v>6</v>
      </c>
      <c r="B13" s="7" t="s">
        <v>86</v>
      </c>
      <c r="C13" s="7">
        <v>10104</v>
      </c>
      <c r="D13" s="15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"Верхнесинячихинская СОШ №3"</v>
      </c>
      <c r="E13" s="7">
        <v>9</v>
      </c>
      <c r="F13" s="7">
        <v>9</v>
      </c>
      <c r="G13" s="13" t="str">
        <f>IF(E13=MAX($E$8:$E$24),"Победитель",IF(E13&gt;=MEDIAN($E$8:$E$24),"Призёр","Участник"))</f>
        <v>Участник</v>
      </c>
      <c r="H13" s="28" t="s">
        <v>114</v>
      </c>
    </row>
    <row r="14" spans="1:8">
      <c r="A14" s="15">
        <v>7</v>
      </c>
      <c r="B14" s="7" t="s">
        <v>29</v>
      </c>
      <c r="C14" s="7">
        <v>10109</v>
      </c>
      <c r="D14" s="15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"Костинская СОШ"</v>
      </c>
      <c r="E14" s="7">
        <v>8.4</v>
      </c>
      <c r="F14" s="7">
        <v>8.4</v>
      </c>
      <c r="G14" s="13" t="str">
        <f>IF(E14=MAX($E$8:$E$24),"Победитель",IF(E14&gt;=MEDIAN($E$8:$E$24),"Призёр","Участник"))</f>
        <v>Участник</v>
      </c>
      <c r="H14" s="21"/>
    </row>
    <row r="15" spans="1:8">
      <c r="A15" s="15">
        <v>8</v>
      </c>
      <c r="B15" s="7" t="s">
        <v>46</v>
      </c>
      <c r="C15" s="7">
        <v>10109</v>
      </c>
      <c r="D15" s="15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МОУ "Костинская СОШ"</v>
      </c>
      <c r="E15" s="7">
        <v>8.4</v>
      </c>
      <c r="F15" s="7">
        <v>8.4</v>
      </c>
      <c r="G15" s="13" t="str">
        <f>IF(E15=MAX($E$8:$E$24),"Победитель",IF(E15&gt;=MEDIAN($E$8:$E$24),"Призёр","Участник"))</f>
        <v>Участник</v>
      </c>
      <c r="H15" s="21"/>
    </row>
    <row r="16" spans="1:8">
      <c r="A16" s="15">
        <v>9</v>
      </c>
      <c r="B16" s="7" t="s">
        <v>49</v>
      </c>
      <c r="C16" s="7">
        <v>10109</v>
      </c>
      <c r="D16" s="15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$12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C16=10107,Справочник!$B$10)))))))))))))))))</f>
        <v>МОУ "Костинская СОШ"</v>
      </c>
      <c r="E16" s="7">
        <v>6.6</v>
      </c>
      <c r="F16" s="7">
        <v>6.6</v>
      </c>
      <c r="G16" s="13" t="str">
        <f>IF(E16=MAX($E$8:$E$24),"Победитель",IF(E16&gt;=MEDIAN($E$8:$E$24),"Призёр","Участник"))</f>
        <v>Участник</v>
      </c>
      <c r="H16" s="21"/>
    </row>
    <row r="17" spans="1:8">
      <c r="A17" s="15">
        <v>10</v>
      </c>
      <c r="B17" s="7" t="s">
        <v>48</v>
      </c>
      <c r="C17" s="7">
        <v>10107</v>
      </c>
      <c r="D17" s="15" t="str">
        <f>IF(C17=10118,Справочник!$B$8,IF(C17=10104,Справочник!$B$4,IF(C17=10106,Справочник!$B$7,IF(C17=10101,Справочник!$B$1,IF(C17=10103,Справочник!$B$2,IF(C17=10120,Справочник!$B$3,IF(C17=10102,Справочник!$B$5,IF(C17=10105,Справочник!$B$7,IF(C17=10119,Справочник!$B$12,IF(C17=10108,Справочник!$B$11,IF(C17=10109,Справочник!$B$12,IF(C17=10121,Справочник!$B$13,IF(C17=10110,Справочник!$B$14,IF(C17=10111,Справочник!$B$15,IF(C17=10112,Справочник!$B$16,IF(C17=10113,Справочник!$B$17,IF(C17=10107,Справочник!$B$10)))))))))))))))))</f>
        <v>МОУ "Кировская СОШ"</v>
      </c>
      <c r="E17" s="7">
        <v>5.8</v>
      </c>
      <c r="F17" s="7">
        <v>5.8</v>
      </c>
      <c r="G17" s="13" t="str">
        <f>IF(E17=MAX($E$8:$E$24),"Победитель",IF(E17&gt;=MEDIAN($E$8:$E$24),"Призёр","Участник"))</f>
        <v>Участник</v>
      </c>
      <c r="H17" s="21"/>
    </row>
    <row r="18" spans="1:8">
      <c r="A18" s="27">
        <v>11</v>
      </c>
      <c r="B18" s="27" t="s">
        <v>124</v>
      </c>
      <c r="C18" s="27"/>
      <c r="D18" s="27" t="s">
        <v>120</v>
      </c>
      <c r="E18" s="27">
        <v>15.4</v>
      </c>
      <c r="F18" s="27">
        <v>15.4</v>
      </c>
      <c r="G18" s="28" t="str">
        <f>IF(E18=MAX($E$8:$E$24),"Победитель",IF(E18&gt;=MEDIAN($E$8:$E$24),"Призёр","Участник"))</f>
        <v>Призёр</v>
      </c>
      <c r="H18" s="28" t="s">
        <v>114</v>
      </c>
    </row>
    <row r="19" spans="1:8">
      <c r="A19" s="27">
        <v>12</v>
      </c>
      <c r="B19" s="27" t="s">
        <v>125</v>
      </c>
      <c r="C19" s="27"/>
      <c r="D19" s="27" t="s">
        <v>120</v>
      </c>
      <c r="E19" s="27">
        <v>14.2</v>
      </c>
      <c r="F19" s="27">
        <v>14.2</v>
      </c>
      <c r="G19" s="28" t="s">
        <v>42</v>
      </c>
      <c r="H19" s="28" t="s">
        <v>114</v>
      </c>
    </row>
    <row r="20" spans="1:8">
      <c r="A20" s="27">
        <v>13</v>
      </c>
      <c r="B20" s="27" t="s">
        <v>126</v>
      </c>
      <c r="C20" s="27"/>
      <c r="D20" s="27" t="s">
        <v>120</v>
      </c>
      <c r="E20" s="27">
        <v>10.199999999999999</v>
      </c>
      <c r="F20" s="27">
        <v>10.199999999999999</v>
      </c>
      <c r="G20" s="28" t="str">
        <f>IF(E20=MAX($E$8:$E$24),"Победитель",IF(E20&gt;=MEDIAN($E$8:$E$24),"Призёр","Участник"))</f>
        <v>Призёр</v>
      </c>
      <c r="H20" s="28" t="s">
        <v>114</v>
      </c>
    </row>
    <row r="21" spans="1:8">
      <c r="A21" s="27">
        <v>14</v>
      </c>
      <c r="B21" s="27" t="s">
        <v>127</v>
      </c>
      <c r="C21" s="27"/>
      <c r="D21" s="27" t="s">
        <v>120</v>
      </c>
      <c r="E21" s="27">
        <v>8.4</v>
      </c>
      <c r="F21" s="27">
        <v>8.4</v>
      </c>
      <c r="G21" s="28" t="str">
        <f>IF(E21=MAX($E$8:$E$24),"Победитель",IF(E21&gt;=MEDIAN($E$8:$E$24),"Призёр","Участник"))</f>
        <v>Участник</v>
      </c>
      <c r="H21" s="27"/>
    </row>
    <row r="22" spans="1:8">
      <c r="A22" s="27">
        <v>15</v>
      </c>
      <c r="B22" s="27" t="s">
        <v>128</v>
      </c>
      <c r="C22" s="27"/>
      <c r="D22" s="27" t="s">
        <v>120</v>
      </c>
      <c r="E22" s="27">
        <v>3.6</v>
      </c>
      <c r="F22" s="27">
        <v>3.6</v>
      </c>
      <c r="G22" s="28" t="str">
        <f>IF(E22=MAX($E$8:$E$24),"Победитель",IF(E22&gt;=MEDIAN($E$8:$E$24),"Призёр","Участник"))</f>
        <v>Участник</v>
      </c>
      <c r="H22" s="27"/>
    </row>
  </sheetData>
  <mergeCells count="13">
    <mergeCell ref="G6:G7"/>
    <mergeCell ref="H6:H7"/>
    <mergeCell ref="B5:H5"/>
    <mergeCell ref="A6:A7"/>
    <mergeCell ref="B6:B7"/>
    <mergeCell ref="C6:C7"/>
    <mergeCell ref="D6:D7"/>
    <mergeCell ref="E6:E7"/>
    <mergeCell ref="A1:A4"/>
    <mergeCell ref="B1:G1"/>
    <mergeCell ref="B2:G2"/>
    <mergeCell ref="B3:G3"/>
    <mergeCell ref="B4:G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E6" sqref="E6:E7"/>
    </sheetView>
  </sheetViews>
  <sheetFormatPr defaultRowHeight="15.75"/>
  <cols>
    <col min="1" max="1" width="6.5703125" style="9" customWidth="1"/>
    <col min="2" max="2" width="37.85546875" style="9" customWidth="1"/>
    <col min="3" max="3" width="1.140625" style="9" customWidth="1"/>
    <col min="4" max="4" width="41.140625" style="9" customWidth="1"/>
    <col min="5" max="5" width="11.28515625" style="9" customWidth="1"/>
    <col min="6" max="6" width="25.5703125" style="9" customWidth="1"/>
    <col min="7" max="7" width="14.140625" style="9" customWidth="1"/>
    <col min="8" max="8" width="25.28515625" style="9" customWidth="1"/>
    <col min="9" max="16384" width="9.140625" style="9"/>
  </cols>
  <sheetData>
    <row r="1" spans="1:8">
      <c r="A1" s="31"/>
      <c r="B1" s="30" t="s">
        <v>0</v>
      </c>
      <c r="C1" s="30"/>
      <c r="D1" s="30"/>
      <c r="E1" s="30"/>
      <c r="F1" s="30"/>
      <c r="G1" s="30"/>
    </row>
    <row r="2" spans="1:8" ht="15.75" customHeight="1">
      <c r="A2" s="31"/>
      <c r="B2" s="32" t="s">
        <v>1</v>
      </c>
      <c r="C2" s="32"/>
      <c r="D2" s="32"/>
      <c r="E2" s="32"/>
      <c r="F2" s="32"/>
      <c r="G2" s="32"/>
    </row>
    <row r="3" spans="1:8">
      <c r="A3" s="31"/>
      <c r="B3" s="32" t="s">
        <v>2</v>
      </c>
      <c r="C3" s="32"/>
      <c r="D3" s="32"/>
      <c r="E3" s="32"/>
      <c r="F3" s="32"/>
      <c r="G3" s="32"/>
    </row>
    <row r="4" spans="1:8">
      <c r="A4" s="31"/>
      <c r="B4" s="32" t="s">
        <v>64</v>
      </c>
      <c r="C4" s="32"/>
      <c r="D4" s="32"/>
      <c r="E4" s="32"/>
      <c r="F4" s="32"/>
      <c r="G4" s="32"/>
    </row>
    <row r="5" spans="1:8" s="14" customFormat="1">
      <c r="A5" s="20"/>
      <c r="B5" s="33" t="s">
        <v>112</v>
      </c>
      <c r="C5" s="34"/>
      <c r="D5" s="34"/>
      <c r="E5" s="34"/>
      <c r="F5" s="34"/>
      <c r="G5" s="35"/>
    </row>
    <row r="6" spans="1:8" ht="31.5" customHeight="1">
      <c r="A6" s="30" t="s">
        <v>3</v>
      </c>
      <c r="B6" s="30" t="s">
        <v>4</v>
      </c>
      <c r="C6" s="30" t="s">
        <v>25</v>
      </c>
      <c r="D6" s="30" t="s">
        <v>5</v>
      </c>
      <c r="E6" s="30" t="s">
        <v>131</v>
      </c>
      <c r="F6" s="13" t="s">
        <v>104</v>
      </c>
      <c r="G6" s="36" t="s">
        <v>7</v>
      </c>
      <c r="H6" s="30" t="s">
        <v>113</v>
      </c>
    </row>
    <row r="7" spans="1:8">
      <c r="A7" s="30"/>
      <c r="B7" s="30"/>
      <c r="C7" s="30"/>
      <c r="D7" s="30"/>
      <c r="E7" s="30"/>
      <c r="F7" s="13">
        <v>1</v>
      </c>
      <c r="G7" s="37"/>
      <c r="H7" s="30"/>
    </row>
    <row r="8" spans="1:8">
      <c r="A8" s="15">
        <v>1</v>
      </c>
      <c r="B8" s="18" t="s">
        <v>87</v>
      </c>
      <c r="C8" s="18">
        <v>10104</v>
      </c>
      <c r="D8" s="15" t="str">
        <f>IF(C8=10118,Справочник!$B$8,IF(C8=10104,Справочник!$B$4,IF(C8=10106,Справочник!$B$7,IF(C8=10101,Справочник!$B$1,IF(C8=10103,Справочник!$B$2,IF(C8=10120,Справочник!$B$3,IF(C8=10102,Справочник!$B$5,IF(C8=10105,Справочник!$B$7,IF(C8=10119,Справочник!$B$12,IF(C8=10108,Справочник!$B$11,IF(C8=10109,Справочник!$B$12,IF(C8=10121,Справочник!$B$13,IF(C8=10110,Справочник!$B$14,IF(C8=10111,Справочник!$B$15,IF(C8=10112,Справочник!$B$16,IF(C8=10113,Справочник!$B$17,IF(C8=10107,Справочник!$B$10)))))))))))))))))</f>
        <v>МОУ "Верхнесинячихинская СОШ №3"</v>
      </c>
      <c r="E8" s="19">
        <v>27.8</v>
      </c>
      <c r="F8" s="19">
        <v>27.8</v>
      </c>
      <c r="G8" s="13" t="str">
        <f t="shared" ref="G8:G14" si="0">IF(E8=MAX($E$8:$E$28),"Победитель",IF(E8&gt;=MEDIAN($E$8:$E$28),"Призёр","Участник"))</f>
        <v>Победитель</v>
      </c>
      <c r="H8" s="21" t="s">
        <v>114</v>
      </c>
    </row>
    <row r="9" spans="1:8">
      <c r="A9" s="15">
        <v>2</v>
      </c>
      <c r="B9" s="18" t="s">
        <v>50</v>
      </c>
      <c r="C9" s="18">
        <v>10104</v>
      </c>
      <c r="D9" s="15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"Верхнесинячихинская СОШ №3"</v>
      </c>
      <c r="E9" s="19">
        <v>26</v>
      </c>
      <c r="F9" s="19">
        <v>26</v>
      </c>
      <c r="G9" s="13" t="str">
        <f t="shared" si="0"/>
        <v>Призёр</v>
      </c>
      <c r="H9" s="21" t="s">
        <v>114</v>
      </c>
    </row>
    <row r="10" spans="1:8">
      <c r="A10" s="15">
        <v>3</v>
      </c>
      <c r="B10" s="18" t="s">
        <v>88</v>
      </c>
      <c r="C10" s="18">
        <v>10104</v>
      </c>
      <c r="D10" s="15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"Верхнесинячихинская СОШ №3"</v>
      </c>
      <c r="E10" s="19">
        <v>26</v>
      </c>
      <c r="F10" s="19">
        <v>26</v>
      </c>
      <c r="G10" s="13" t="str">
        <f t="shared" si="0"/>
        <v>Призёр</v>
      </c>
      <c r="H10" s="21" t="s">
        <v>114</v>
      </c>
    </row>
    <row r="11" spans="1:8">
      <c r="A11" s="15">
        <v>4</v>
      </c>
      <c r="B11" s="18" t="s">
        <v>35</v>
      </c>
      <c r="C11" s="18">
        <v>10104</v>
      </c>
      <c r="D11" s="15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"Верхнесинячихинская СОШ №3"</v>
      </c>
      <c r="E11" s="19">
        <v>23.8</v>
      </c>
      <c r="F11" s="19">
        <v>23.8</v>
      </c>
      <c r="G11" s="13" t="str">
        <f t="shared" si="0"/>
        <v>Призёр</v>
      </c>
      <c r="H11" s="21" t="s">
        <v>114</v>
      </c>
    </row>
    <row r="12" spans="1:8">
      <c r="A12" s="15">
        <v>5</v>
      </c>
      <c r="B12" s="18" t="s">
        <v>31</v>
      </c>
      <c r="C12" s="18">
        <v>10109</v>
      </c>
      <c r="D12" s="15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"Костинская СОШ"</v>
      </c>
      <c r="E12" s="19">
        <v>23.6</v>
      </c>
      <c r="F12" s="19">
        <v>23.6</v>
      </c>
      <c r="G12" s="13" t="str">
        <f t="shared" si="0"/>
        <v>Призёр</v>
      </c>
      <c r="H12" s="21" t="s">
        <v>114</v>
      </c>
    </row>
    <row r="13" spans="1:8">
      <c r="A13" s="15">
        <v>6</v>
      </c>
      <c r="B13" s="18" t="s">
        <v>34</v>
      </c>
      <c r="C13" s="18">
        <v>10109</v>
      </c>
      <c r="D13" s="15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"Костинская СОШ"</v>
      </c>
      <c r="E13" s="19">
        <v>22</v>
      </c>
      <c r="F13" s="19">
        <v>22</v>
      </c>
      <c r="G13" s="13" t="str">
        <f t="shared" si="0"/>
        <v>Призёр</v>
      </c>
      <c r="H13" s="21" t="s">
        <v>114</v>
      </c>
    </row>
    <row r="14" spans="1:8">
      <c r="A14" s="15">
        <v>7</v>
      </c>
      <c r="B14" s="18" t="s">
        <v>89</v>
      </c>
      <c r="C14" s="18">
        <v>10104</v>
      </c>
      <c r="D14" s="15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"Верхнесинячихинская СОШ №3"</v>
      </c>
      <c r="E14" s="19">
        <v>20.2</v>
      </c>
      <c r="F14" s="19">
        <v>20.2</v>
      </c>
      <c r="G14" s="13" t="str">
        <f t="shared" si="0"/>
        <v>Призёр</v>
      </c>
      <c r="H14" s="21" t="s">
        <v>114</v>
      </c>
    </row>
    <row r="15" spans="1:8">
      <c r="A15" s="15">
        <v>8</v>
      </c>
      <c r="B15" s="18" t="s">
        <v>32</v>
      </c>
      <c r="C15" s="18">
        <v>10109</v>
      </c>
      <c r="D15" s="15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МОУ "Костинская СОШ"</v>
      </c>
      <c r="E15" s="19">
        <v>19.399999999999999</v>
      </c>
      <c r="F15" s="19">
        <v>19.399999999999999</v>
      </c>
      <c r="G15" s="13" t="s">
        <v>44</v>
      </c>
      <c r="H15" s="21"/>
    </row>
    <row r="16" spans="1:8">
      <c r="A16" s="15">
        <v>9</v>
      </c>
      <c r="B16" s="18" t="s">
        <v>90</v>
      </c>
      <c r="C16" s="18">
        <v>10107</v>
      </c>
      <c r="D16" s="15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$12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C16=10107,Справочник!$B$10)))))))))))))))))</f>
        <v>МОУ "Кировская СОШ"</v>
      </c>
      <c r="E16" s="19">
        <v>17.399999999999999</v>
      </c>
      <c r="F16" s="19">
        <v>17.399999999999999</v>
      </c>
      <c r="G16" s="13" t="s">
        <v>44</v>
      </c>
      <c r="H16" s="21"/>
    </row>
    <row r="17" spans="1:8">
      <c r="A17" s="15">
        <v>10</v>
      </c>
      <c r="B17" s="18" t="s">
        <v>33</v>
      </c>
      <c r="C17" s="18">
        <v>10109</v>
      </c>
      <c r="D17" s="15" t="str">
        <f>IF(C17=10118,Справочник!$B$8,IF(C17=10104,Справочник!$B$4,IF(C17=10106,Справочник!$B$7,IF(C17=10101,Справочник!$B$1,IF(C17=10103,Справочник!$B$2,IF(C17=10120,Справочник!$B$3,IF(C17=10102,Справочник!$B$5,IF(C17=10105,Справочник!$B$7,IF(C17=10119,Справочник!$B$12,IF(C17=10108,Справочник!$B$11,IF(C17=10109,Справочник!$B$12,IF(C17=10121,Справочник!$B$13,IF(C17=10110,Справочник!$B$14,IF(C17=10111,Справочник!$B$15,IF(C17=10112,Справочник!$B$16,IF(C17=10113,Справочник!$B$17,IF(C17=10107,Справочник!$B$10)))))))))))))))))</f>
        <v>МОУ "Костинская СОШ"</v>
      </c>
      <c r="E17" s="19">
        <v>17</v>
      </c>
      <c r="F17" s="19">
        <v>17</v>
      </c>
      <c r="G17" s="13" t="s">
        <v>44</v>
      </c>
      <c r="H17" s="21"/>
    </row>
    <row r="18" spans="1:8">
      <c r="A18" s="15">
        <v>11</v>
      </c>
      <c r="B18" s="18" t="s">
        <v>91</v>
      </c>
      <c r="C18" s="18">
        <v>10107</v>
      </c>
      <c r="D18" s="15" t="str">
        <f>IF(C18=10118,Справочник!$B$8,IF(C18=10104,Справочник!$B$4,IF(C18=10106,Справочник!$B$7,IF(C18=10101,Справочник!$B$1,IF(C18=10103,Справочник!$B$2,IF(C18=10120,Справочник!$B$3,IF(C18=10102,Справочник!$B$5,IF(C18=10105,Справочник!$B$7,IF(C18=10119,Справочник!$B$12,IF(C18=10108,Справочник!$B$11,IF(C18=10109,Справочник!$B$12,IF(C18=10121,Справочник!$B$13,IF(C18=10110,Справочник!$B$14,IF(C18=10111,Справочник!$B$15,IF(C18=10112,Справочник!$B$16,IF(C18=10113,Справочник!$B$17,IF(C18=10107,Справочник!$B$10)))))))))))))))))</f>
        <v>МОУ "Кировская СОШ"</v>
      </c>
      <c r="E18" s="19">
        <v>16.8</v>
      </c>
      <c r="F18" s="19">
        <v>16.8</v>
      </c>
      <c r="G18" s="13" t="s">
        <v>44</v>
      </c>
      <c r="H18" s="21"/>
    </row>
    <row r="19" spans="1:8">
      <c r="A19" s="15">
        <v>12</v>
      </c>
      <c r="B19" s="18" t="s">
        <v>37</v>
      </c>
      <c r="C19" s="18">
        <v>10109</v>
      </c>
      <c r="D19" s="15" t="str">
        <f>IF(C19=10118,Справочник!$B$8,IF(C19=10104,Справочник!$B$4,IF(C19=10106,Справочник!$B$7,IF(C19=10101,Справочник!$B$1,IF(C19=10103,Справочник!$B$2,IF(C19=10120,Справочник!$B$3,IF(C19=10102,Справочник!$B$5,IF(C19=10105,Справочник!$B$7,IF(C19=10119,Справочник!$B$12,IF(C19=10108,Справочник!$B$11,IF(C19=10109,Справочник!$B$12,IF(C19=10121,Справочник!$B$13,IF(C19=10110,Справочник!$B$14,IF(C19=10111,Справочник!$B$15,IF(C19=10112,Справочник!$B$16,IF(C19=10113,Справочник!$B$17,IF(C19=10107,Справочник!$B$10)))))))))))))))))</f>
        <v>МОУ "Костинская СОШ"</v>
      </c>
      <c r="E19" s="19">
        <v>16.399999999999999</v>
      </c>
      <c r="F19" s="19">
        <v>16.399999999999999</v>
      </c>
      <c r="G19" s="13" t="s">
        <v>42</v>
      </c>
      <c r="H19" s="21"/>
    </row>
    <row r="20" spans="1:8">
      <c r="A20" s="15">
        <v>13</v>
      </c>
      <c r="B20" s="18" t="s">
        <v>92</v>
      </c>
      <c r="C20" s="18">
        <v>10106</v>
      </c>
      <c r="D20" s="15" t="str">
        <f>IF(C20=10118,Справочник!$B$8,IF(C20=10104,Справочник!$B$4,IF(C20=10106,Справочник!$B$7,IF(C20=10101,Справочник!$B$1,IF(C20=10103,Справочник!$B$2,IF(C20=10120,Справочник!$B$3,IF(C20=10102,Справочник!$B$5,IF(C20=10105,Справочник!$B$7,IF(C20=10119,Справочник!$B$12,IF(C20=10108,Справочник!$B$11,IF(C20=10109,Справочник!$B$12,IF(C20=10121,Справочник!$B$13,IF(C20=10110,Справочник!$B$14,IF(C20=10111,Справочник!$B$15,IF(C20=10112,Справочник!$B$16,IF(C20=10113,Справочник!$B$17,IF(C20=10107,Справочник!$B$10)))))))))))))))))</f>
        <v>МОУ "Деевская СОШ"</v>
      </c>
      <c r="E20" s="19">
        <v>15.6</v>
      </c>
      <c r="F20" s="19">
        <v>15.6</v>
      </c>
      <c r="G20" s="16" t="s">
        <v>42</v>
      </c>
      <c r="H20" s="21"/>
    </row>
    <row r="21" spans="1:8">
      <c r="A21" s="15">
        <v>14</v>
      </c>
      <c r="B21" s="18" t="s">
        <v>36</v>
      </c>
      <c r="C21" s="18">
        <v>10109</v>
      </c>
      <c r="D21" s="15" t="str">
        <f>IF(C21=10118,Справочник!$B$8,IF(C21=10104,Справочник!$B$4,IF(C21=10106,Справочник!$B$7,IF(C21=10101,Справочник!$B$1,IF(C21=10103,Справочник!$B$2,IF(C21=10120,Справочник!$B$3,IF(C21=10102,Справочник!$B$5,IF(C21=10105,Справочник!$B$7,IF(C21=10119,Справочник!$B$12,IF(C21=10108,Справочник!$B$11,IF(C21=10109,Справочник!$B$12,IF(C21=10121,Справочник!$B$13,IF(C21=10110,Справочник!$B$14,IF(C21=10111,Справочник!$B$15,IF(C21=10112,Справочник!$B$16,IF(C21=10113,Справочник!$B$17,IF(C21=10107,Справочник!$B$10)))))))))))))))))</f>
        <v>МОУ "Костинская СОШ"</v>
      </c>
      <c r="E21" s="19">
        <v>15</v>
      </c>
      <c r="F21" s="19">
        <v>15</v>
      </c>
      <c r="G21" s="16" t="s">
        <v>42</v>
      </c>
      <c r="H21" s="21"/>
    </row>
    <row r="22" spans="1:8">
      <c r="A22" s="15">
        <v>15</v>
      </c>
      <c r="B22" s="18" t="s">
        <v>93</v>
      </c>
      <c r="C22" s="18">
        <v>10104</v>
      </c>
      <c r="D22" s="15" t="str">
        <f>IF(C22=10118,Справочник!$B$8,IF(C22=10104,Справочник!$B$4,IF(C22=10106,Справочник!$B$7,IF(C22=10101,Справочник!$B$1,IF(C22=10103,Справочник!$B$2,IF(C22=10120,Справочник!$B$3,IF(C22=10102,Справочник!$B$5,IF(C22=10105,Справочник!$B$7,IF(C22=10119,Справочник!$B$12,IF(C22=10108,Справочник!$B$11,IF(C22=10109,Справочник!$B$12,IF(C22=10121,Справочник!$B$13,IF(C22=10110,Справочник!$B$14,IF(C22=10111,Справочник!$B$15,IF(C22=10112,Справочник!$B$16,IF(C22=10113,Справочник!$B$17,IF(C22=10107,Справочник!$B$10)))))))))))))))))</f>
        <v>МОУ "Верхнесинячихинская СОШ №3"</v>
      </c>
      <c r="E22" s="19">
        <v>14.2</v>
      </c>
      <c r="F22" s="19">
        <v>14.2</v>
      </c>
      <c r="G22" s="16" t="s">
        <v>42</v>
      </c>
      <c r="H22" s="21"/>
    </row>
    <row r="23" spans="1:8">
      <c r="A23" s="15">
        <v>16</v>
      </c>
      <c r="B23" s="18" t="s">
        <v>94</v>
      </c>
      <c r="C23" s="18">
        <v>10106</v>
      </c>
      <c r="D23" s="15" t="str">
        <f>IF(C23=10118,Справочник!$B$8,IF(C23=10104,Справочник!$B$4,IF(C23=10106,Справочник!$B$7,IF(C23=10101,Справочник!$B$1,IF(C23=10103,Справочник!$B$2,IF(C23=10120,Справочник!$B$3,IF(C23=10102,Справочник!$B$5,IF(C23=10105,Справочник!$B$7,IF(C23=10119,Справочник!$B$12,IF(C23=10108,Справочник!$B$11,IF(C23=10109,Справочник!$B$12,IF(C23=10121,Справочник!$B$13,IF(C23=10110,Справочник!$B$14,IF(C23=10111,Справочник!$B$15,IF(C23=10112,Справочник!$B$16,IF(C23=10113,Справочник!$B$17,IF(C23=10107,Справочник!$B$10)))))))))))))))))</f>
        <v>МОУ "Деевская СОШ"</v>
      </c>
      <c r="E23" s="19">
        <v>10.6</v>
      </c>
      <c r="F23" s="19">
        <v>10.6</v>
      </c>
      <c r="G23" s="13" t="s">
        <v>42</v>
      </c>
      <c r="H23" s="21"/>
    </row>
    <row r="24" spans="1:8">
      <c r="A24" s="15">
        <v>17</v>
      </c>
      <c r="B24" s="18" t="s">
        <v>95</v>
      </c>
      <c r="C24" s="18">
        <v>10104</v>
      </c>
      <c r="D24" s="15" t="str">
        <f>IF(C24=10118,Справочник!$B$8,IF(C24=10104,Справочник!$B$4,IF(C24=10106,Справочник!$B$7,IF(C24=10101,Справочник!$B$1,IF(C24=10103,Справочник!$B$2,IF(C24=10120,Справочник!$B$3,IF(C24=10102,Справочник!$B$5,IF(C24=10105,Справочник!$B$7,IF(C24=10119,Справочник!$B$12,IF(C24=10108,Справочник!$B$11,IF(C24=10109,Справочник!$B$12,IF(C24=10121,Справочник!$B$13,IF(C24=10110,Справочник!$B$14,IF(C24=10111,Справочник!$B$15,IF(C24=10112,Справочник!$B$16,IF(C24=10113,Справочник!$B$17,IF(C24=10107,Справочник!$B$10)))))))))))))))))</f>
        <v>МОУ "Верхнесинячихинская СОШ №3"</v>
      </c>
      <c r="E24" s="19">
        <v>9.1999999999999993</v>
      </c>
      <c r="F24" s="19">
        <v>9.1999999999999993</v>
      </c>
      <c r="G24" s="13" t="s">
        <v>42</v>
      </c>
      <c r="H24" s="20"/>
    </row>
  </sheetData>
  <mergeCells count="13">
    <mergeCell ref="H6:H7"/>
    <mergeCell ref="E6:E7"/>
    <mergeCell ref="B1:G1"/>
    <mergeCell ref="B2:G2"/>
    <mergeCell ref="B3:G3"/>
    <mergeCell ref="B4:G4"/>
    <mergeCell ref="B5:G5"/>
    <mergeCell ref="G6:G7"/>
    <mergeCell ref="A1:A4"/>
    <mergeCell ref="A6:A7"/>
    <mergeCell ref="B6:B7"/>
    <mergeCell ref="C6:C7"/>
    <mergeCell ref="D6:D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8"/>
  <sheetViews>
    <sheetView tabSelected="1" workbookViewId="0">
      <selection activeCell="G16" sqref="G16:G18"/>
    </sheetView>
  </sheetViews>
  <sheetFormatPr defaultRowHeight="15.75"/>
  <cols>
    <col min="1" max="1" width="6.5703125" style="12" customWidth="1"/>
    <col min="2" max="2" width="36.28515625" style="12" customWidth="1"/>
    <col min="3" max="3" width="0.140625" style="12" customWidth="1"/>
    <col min="4" max="4" width="41.140625" style="12" customWidth="1"/>
    <col min="5" max="5" width="11.28515625" style="12" customWidth="1"/>
    <col min="6" max="6" width="25.140625" style="12" customWidth="1"/>
    <col min="7" max="7" width="14.28515625" style="12" customWidth="1"/>
    <col min="8" max="8" width="23" style="12" customWidth="1"/>
    <col min="9" max="16384" width="9.140625" style="12"/>
  </cols>
  <sheetData>
    <row r="1" spans="1:8">
      <c r="A1" s="31"/>
      <c r="B1" s="30" t="s">
        <v>0</v>
      </c>
      <c r="C1" s="30"/>
      <c r="D1" s="30"/>
      <c r="E1" s="30"/>
      <c r="F1" s="30"/>
      <c r="G1" s="30"/>
    </row>
    <row r="2" spans="1:8">
      <c r="A2" s="31"/>
      <c r="B2" s="32" t="s">
        <v>1</v>
      </c>
      <c r="C2" s="32"/>
      <c r="D2" s="32"/>
      <c r="E2" s="32"/>
      <c r="F2" s="32"/>
      <c r="G2" s="32"/>
    </row>
    <row r="3" spans="1:8">
      <c r="A3" s="31"/>
      <c r="B3" s="32" t="s">
        <v>2</v>
      </c>
      <c r="C3" s="32"/>
      <c r="D3" s="32"/>
      <c r="E3" s="32"/>
      <c r="F3" s="32"/>
      <c r="G3" s="32"/>
    </row>
    <row r="4" spans="1:8">
      <c r="A4" s="31"/>
      <c r="B4" s="32" t="s">
        <v>64</v>
      </c>
      <c r="C4" s="32"/>
      <c r="D4" s="32"/>
      <c r="E4" s="32"/>
      <c r="F4" s="32"/>
      <c r="G4" s="32"/>
    </row>
    <row r="5" spans="1:8" s="14" customFormat="1">
      <c r="A5" s="20"/>
      <c r="B5" s="33" t="s">
        <v>115</v>
      </c>
      <c r="C5" s="34"/>
      <c r="D5" s="34"/>
      <c r="E5" s="34"/>
      <c r="F5" s="34"/>
      <c r="G5" s="35"/>
    </row>
    <row r="6" spans="1:8" ht="31.5" customHeight="1">
      <c r="A6" s="30" t="s">
        <v>3</v>
      </c>
      <c r="B6" s="30" t="s">
        <v>4</v>
      </c>
      <c r="C6" s="30" t="s">
        <v>25</v>
      </c>
      <c r="D6" s="30" t="s">
        <v>5</v>
      </c>
      <c r="E6" s="30" t="s">
        <v>134</v>
      </c>
      <c r="F6" s="13" t="s">
        <v>105</v>
      </c>
      <c r="G6" s="36" t="s">
        <v>7</v>
      </c>
      <c r="H6" s="40" t="s">
        <v>113</v>
      </c>
    </row>
    <row r="7" spans="1:8">
      <c r="A7" s="30"/>
      <c r="B7" s="30"/>
      <c r="C7" s="30"/>
      <c r="D7" s="30"/>
      <c r="E7" s="30"/>
      <c r="F7" s="13">
        <v>1</v>
      </c>
      <c r="G7" s="37"/>
      <c r="H7" s="41"/>
    </row>
    <row r="8" spans="1:8">
      <c r="A8" s="15">
        <v>1</v>
      </c>
      <c r="B8" s="7" t="s">
        <v>96</v>
      </c>
      <c r="C8" s="7">
        <v>10104</v>
      </c>
      <c r="D8" s="15" t="str">
        <f>IF(C8=10118,Справочник!$B$8,IF(C8=10104,Справочник!$B$4,IF(C8=10106,Справочник!$B$7,IF(C8=10101,Справочник!$B$1,IF(C8=10103,Справочник!$B$2,IF(C8=10120,Справочник!$B$3,IF(C8=10102,Справочник!$B$5,IF(C8=10105,Справочник!$B$7,IF(C8=10119,Справочник!$B$12,IF(C8=10108,Справочник!$B$11,IF(C8=10109,Справочник!$B$12,IF(C8=10121,Справочник!$B$13,IF(C8=10110,Справочник!$B$14,IF(C8=10111,Справочник!$B$15,IF(C8=10112,Справочник!$B$16,IF(C8=10113,Справочник!$B$17,IF(C8=10107,Справочник!$B$10)))))))))))))))))</f>
        <v>МОУ "Верхнесинячихинская СОШ №3"</v>
      </c>
      <c r="E8" s="7">
        <v>32.299999999999997</v>
      </c>
      <c r="F8" s="7">
        <v>32.299999999999997</v>
      </c>
      <c r="G8" s="13" t="str">
        <f>IF(E8=MAX($E$8:$E$16),"Победитель",IF(E8&gt;=MEDIAN($E$8:$E$16),"Призёр","Участник"))</f>
        <v>Победитель</v>
      </c>
      <c r="H8" s="21" t="s">
        <v>114</v>
      </c>
    </row>
    <row r="9" spans="1:8">
      <c r="A9" s="15">
        <v>2</v>
      </c>
      <c r="B9" s="7" t="s">
        <v>51</v>
      </c>
      <c r="C9" s="7">
        <v>10107</v>
      </c>
      <c r="D9" s="15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"Кировская СОШ"</v>
      </c>
      <c r="E9" s="7">
        <v>26.5</v>
      </c>
      <c r="F9" s="7">
        <v>26.5</v>
      </c>
      <c r="G9" s="13" t="s">
        <v>42</v>
      </c>
      <c r="H9" s="21" t="s">
        <v>114</v>
      </c>
    </row>
    <row r="10" spans="1:8">
      <c r="A10" s="15">
        <v>3</v>
      </c>
      <c r="B10" s="7" t="s">
        <v>97</v>
      </c>
      <c r="C10" s="7">
        <v>10104</v>
      </c>
      <c r="D10" s="15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"Верхнесинячихинская СОШ №3"</v>
      </c>
      <c r="E10" s="7">
        <v>20</v>
      </c>
      <c r="F10" s="7">
        <v>20</v>
      </c>
      <c r="G10" s="16" t="s">
        <v>42</v>
      </c>
      <c r="H10" s="21"/>
    </row>
    <row r="11" spans="1:8">
      <c r="A11" s="15">
        <v>4</v>
      </c>
      <c r="B11" s="7" t="s">
        <v>98</v>
      </c>
      <c r="C11" s="7">
        <v>10104</v>
      </c>
      <c r="D11" s="15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"Верхнесинячихинская СОШ №3"</v>
      </c>
      <c r="E11" s="7">
        <v>18.2</v>
      </c>
      <c r="F11" s="7">
        <v>18.2</v>
      </c>
      <c r="G11" s="16" t="s">
        <v>42</v>
      </c>
      <c r="H11" s="21"/>
    </row>
    <row r="12" spans="1:8">
      <c r="A12" s="15">
        <v>5</v>
      </c>
      <c r="B12" s="7" t="s">
        <v>99</v>
      </c>
      <c r="C12" s="7">
        <v>10104</v>
      </c>
      <c r="D12" s="15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"Верхнесинячихинская СОШ №3"</v>
      </c>
      <c r="E12" s="7">
        <v>16.5</v>
      </c>
      <c r="F12" s="7">
        <v>16.5</v>
      </c>
      <c r="G12" s="13" t="s">
        <v>42</v>
      </c>
      <c r="H12" s="21"/>
    </row>
    <row r="13" spans="1:8">
      <c r="A13" s="15">
        <v>6</v>
      </c>
      <c r="B13" s="7" t="s">
        <v>100</v>
      </c>
      <c r="C13" s="7">
        <v>10104</v>
      </c>
      <c r="D13" s="15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"Верхнесинячихинская СОШ №3"</v>
      </c>
      <c r="E13" s="7">
        <v>16.5</v>
      </c>
      <c r="F13" s="7">
        <v>16.5</v>
      </c>
      <c r="G13" s="13" t="s">
        <v>42</v>
      </c>
      <c r="H13" s="21"/>
    </row>
    <row r="14" spans="1:8">
      <c r="A14" s="15">
        <v>7</v>
      </c>
      <c r="B14" s="7" t="s">
        <v>101</v>
      </c>
      <c r="C14" s="7">
        <v>10104</v>
      </c>
      <c r="D14" s="15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"Верхнесинячихинская СОШ №3"</v>
      </c>
      <c r="E14" s="7">
        <v>15</v>
      </c>
      <c r="F14" s="7">
        <v>15</v>
      </c>
      <c r="G14" s="13" t="s">
        <v>42</v>
      </c>
      <c r="H14" s="21"/>
    </row>
    <row r="15" spans="1:8">
      <c r="A15" s="15">
        <v>8</v>
      </c>
      <c r="B15" s="7" t="s">
        <v>102</v>
      </c>
      <c r="C15" s="7">
        <v>10104</v>
      </c>
      <c r="D15" s="15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МОУ "Верхнесинячихинская СОШ №3"</v>
      </c>
      <c r="E15" s="7">
        <v>14.2</v>
      </c>
      <c r="F15" s="7">
        <v>14.2</v>
      </c>
      <c r="G15" s="13" t="s">
        <v>42</v>
      </c>
      <c r="H15" s="21"/>
    </row>
    <row r="16" spans="1:8">
      <c r="A16" s="15">
        <v>9</v>
      </c>
      <c r="B16" s="7" t="s">
        <v>52</v>
      </c>
      <c r="C16" s="7">
        <v>10104</v>
      </c>
      <c r="D16" s="15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$12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C16=10107,Справочник!$B$10)))))))))))))))))</f>
        <v>МОУ "Верхнесинячихинская СОШ №3"</v>
      </c>
      <c r="E16" s="7">
        <v>10.3</v>
      </c>
      <c r="F16" s="7">
        <v>10.3</v>
      </c>
      <c r="G16" s="13" t="s">
        <v>42</v>
      </c>
      <c r="H16" s="21"/>
    </row>
    <row r="17" spans="1:8">
      <c r="A17" s="27">
        <v>10</v>
      </c>
      <c r="B17" s="27" t="s">
        <v>132</v>
      </c>
      <c r="C17" s="27"/>
      <c r="D17" s="27" t="s">
        <v>120</v>
      </c>
      <c r="E17" s="27">
        <v>11.5</v>
      </c>
      <c r="F17" s="27">
        <v>11.5</v>
      </c>
      <c r="G17" s="28" t="s">
        <v>42</v>
      </c>
      <c r="H17" s="27"/>
    </row>
    <row r="18" spans="1:8">
      <c r="A18" s="27">
        <v>11</v>
      </c>
      <c r="B18" s="27" t="s">
        <v>133</v>
      </c>
      <c r="C18" s="27"/>
      <c r="D18" s="27" t="s">
        <v>120</v>
      </c>
      <c r="E18" s="27">
        <v>4.2</v>
      </c>
      <c r="F18" s="27">
        <v>4.2</v>
      </c>
      <c r="G18" s="28" t="s">
        <v>42</v>
      </c>
      <c r="H18" s="27"/>
    </row>
  </sheetData>
  <mergeCells count="13">
    <mergeCell ref="B5:G5"/>
    <mergeCell ref="G6:G7"/>
    <mergeCell ref="H6:H7"/>
    <mergeCell ref="A1:A4"/>
    <mergeCell ref="B1:G1"/>
    <mergeCell ref="B2:G2"/>
    <mergeCell ref="B3:G3"/>
    <mergeCell ref="B4:G4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6"/>
  <sheetViews>
    <sheetView workbookViewId="0">
      <selection activeCell="H8" sqref="H8:H10"/>
    </sheetView>
  </sheetViews>
  <sheetFormatPr defaultRowHeight="15.75"/>
  <cols>
    <col min="1" max="1" width="6.5703125" style="12" customWidth="1"/>
    <col min="2" max="2" width="36.28515625" style="12" customWidth="1"/>
    <col min="3" max="3" width="0.85546875" style="12" customWidth="1"/>
    <col min="4" max="4" width="41.140625" style="12" customWidth="1"/>
    <col min="5" max="5" width="11.28515625" style="12" customWidth="1"/>
    <col min="6" max="6" width="26.7109375" style="12" customWidth="1"/>
    <col min="7" max="7" width="13.5703125" style="12" customWidth="1"/>
    <col min="8" max="8" width="25.5703125" style="12" customWidth="1"/>
    <col min="9" max="16384" width="9.140625" style="12"/>
  </cols>
  <sheetData>
    <row r="1" spans="1:8">
      <c r="A1" s="31"/>
      <c r="B1" s="30" t="s">
        <v>0</v>
      </c>
      <c r="C1" s="30"/>
      <c r="D1" s="30"/>
      <c r="E1" s="30"/>
      <c r="F1" s="30"/>
      <c r="G1" s="30"/>
    </row>
    <row r="2" spans="1:8" ht="15.75" customHeight="1">
      <c r="A2" s="31"/>
      <c r="B2" s="32" t="s">
        <v>1</v>
      </c>
      <c r="C2" s="32"/>
      <c r="D2" s="32"/>
      <c r="E2" s="32"/>
      <c r="F2" s="32"/>
      <c r="G2" s="32"/>
    </row>
    <row r="3" spans="1:8">
      <c r="A3" s="31"/>
      <c r="B3" s="32" t="s">
        <v>2</v>
      </c>
      <c r="C3" s="32"/>
      <c r="D3" s="32"/>
      <c r="E3" s="32"/>
      <c r="F3" s="32"/>
      <c r="G3" s="32"/>
    </row>
    <row r="4" spans="1:8">
      <c r="A4" s="31"/>
      <c r="B4" s="32" t="s">
        <v>64</v>
      </c>
      <c r="C4" s="32"/>
      <c r="D4" s="32"/>
      <c r="E4" s="32"/>
      <c r="F4" s="32"/>
      <c r="G4" s="32"/>
    </row>
    <row r="5" spans="1:8" s="14" customFormat="1">
      <c r="A5" s="20"/>
      <c r="B5" s="33" t="s">
        <v>116</v>
      </c>
      <c r="C5" s="34"/>
      <c r="D5" s="34"/>
      <c r="E5" s="34"/>
      <c r="F5" s="34"/>
      <c r="G5" s="35"/>
    </row>
    <row r="6" spans="1:8" ht="31.5" customHeight="1">
      <c r="A6" s="30" t="s">
        <v>3</v>
      </c>
      <c r="B6" s="30" t="s">
        <v>4</v>
      </c>
      <c r="C6" s="30" t="s">
        <v>25</v>
      </c>
      <c r="D6" s="30" t="s">
        <v>5</v>
      </c>
      <c r="E6" s="30" t="s">
        <v>6</v>
      </c>
      <c r="F6" s="16" t="s">
        <v>107</v>
      </c>
      <c r="G6" s="30" t="s">
        <v>7</v>
      </c>
      <c r="H6" s="30" t="s">
        <v>113</v>
      </c>
    </row>
    <row r="7" spans="1:8">
      <c r="A7" s="30"/>
      <c r="B7" s="30"/>
      <c r="C7" s="30"/>
      <c r="D7" s="30"/>
      <c r="E7" s="30"/>
      <c r="F7" s="16">
        <v>1</v>
      </c>
      <c r="G7" s="30"/>
      <c r="H7" s="30"/>
    </row>
    <row r="8" spans="1:8">
      <c r="A8" s="17">
        <v>1</v>
      </c>
      <c r="B8" s="7" t="s">
        <v>53</v>
      </c>
      <c r="C8" s="7">
        <v>10104</v>
      </c>
      <c r="D8" s="17" t="str">
        <f>IF(C8=10118,Справочник!$B$8,IF(C8=10104,Справочник!$B$4,IF(C8=10106,Справочник!$B$7,IF(C8=10101,Справочник!$B$1,IF(C8=10103,Справочник!$B$2,IF(C8=10120,Справочник!$B$3,IF(C8=10102,Справочник!$B$5,IF(C8=10105,Справочник!$B$7,IF(C8=10119,Справочник!$B$12,IF(C8=10108,Справочник!$B$11,IF(C8=10109,Справочник!$B$12,IF(C8=10121,Справочник!$B$13,IF(C8=10110,Справочник!$B$14,IF(C8=10111,Справочник!$B$15,IF(C8=10112,Справочник!$B$16,IF(C8=10113,Справочник!$B$17,IF(C8=10107,Справочник!$B$10)))))))))))))))))</f>
        <v>МОУ "Верхнесинячихинская СОШ №3"</v>
      </c>
      <c r="E8" s="7">
        <v>51.8</v>
      </c>
      <c r="F8" s="7">
        <v>51.8</v>
      </c>
      <c r="G8" s="16" t="s">
        <v>59</v>
      </c>
      <c r="H8" s="21" t="s">
        <v>114</v>
      </c>
    </row>
    <row r="9" spans="1:8">
      <c r="A9" s="17">
        <v>2</v>
      </c>
      <c r="B9" s="7" t="s">
        <v>106</v>
      </c>
      <c r="C9" s="7">
        <v>10104</v>
      </c>
      <c r="D9" s="17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"Верхнесинячихинская СОШ №3"</v>
      </c>
      <c r="E9" s="7">
        <v>37.799999999999997</v>
      </c>
      <c r="F9" s="7">
        <v>37.799999999999997</v>
      </c>
      <c r="G9" s="16" t="s">
        <v>43</v>
      </c>
      <c r="H9" s="21" t="s">
        <v>114</v>
      </c>
    </row>
    <row r="10" spans="1:8">
      <c r="A10" s="17">
        <v>3</v>
      </c>
      <c r="B10" s="7" t="s">
        <v>54</v>
      </c>
      <c r="C10" s="7">
        <v>10104</v>
      </c>
      <c r="D10" s="17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"Верхнесинячихинская СОШ №3"</v>
      </c>
      <c r="E10" s="7">
        <v>36</v>
      </c>
      <c r="F10" s="7">
        <v>36</v>
      </c>
      <c r="G10" s="16" t="s">
        <v>43</v>
      </c>
      <c r="H10" s="21" t="s">
        <v>114</v>
      </c>
    </row>
    <row r="11" spans="1:8">
      <c r="A11" s="17">
        <v>4</v>
      </c>
      <c r="B11" s="7" t="s">
        <v>55</v>
      </c>
      <c r="C11" s="7">
        <v>10104</v>
      </c>
      <c r="D11" s="17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"Верхнесинячихинская СОШ №3"</v>
      </c>
      <c r="E11" s="7">
        <v>32</v>
      </c>
      <c r="F11" s="7">
        <v>32</v>
      </c>
      <c r="G11" s="16" t="s">
        <v>43</v>
      </c>
      <c r="H11" s="20"/>
    </row>
    <row r="12" spans="1:8">
      <c r="A12" s="17">
        <v>5</v>
      </c>
      <c r="B12" s="7" t="s">
        <v>39</v>
      </c>
      <c r="C12" s="7">
        <v>10106</v>
      </c>
      <c r="D12" s="17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"Деевская СОШ"</v>
      </c>
      <c r="E12" s="7">
        <v>27.4</v>
      </c>
      <c r="F12" s="7">
        <v>27.4</v>
      </c>
      <c r="G12" s="16" t="s">
        <v>42</v>
      </c>
      <c r="H12" s="20"/>
    </row>
    <row r="13" spans="1:8">
      <c r="A13" s="17">
        <v>6</v>
      </c>
      <c r="B13" s="7" t="s">
        <v>56</v>
      </c>
      <c r="C13" s="7">
        <v>10109</v>
      </c>
      <c r="D13" s="17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"Костинская СОШ"</v>
      </c>
      <c r="E13" s="7">
        <v>25.2</v>
      </c>
      <c r="F13" s="7">
        <v>25.2</v>
      </c>
      <c r="G13" s="16" t="s">
        <v>42</v>
      </c>
      <c r="H13" s="20"/>
    </row>
    <row r="14" spans="1:8">
      <c r="A14" s="17">
        <v>7</v>
      </c>
      <c r="B14" s="7" t="s">
        <v>58</v>
      </c>
      <c r="C14" s="7">
        <v>10106</v>
      </c>
      <c r="D14" s="17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"Деевская СОШ"</v>
      </c>
      <c r="E14" s="7">
        <v>22.7</v>
      </c>
      <c r="F14" s="7">
        <v>22.7</v>
      </c>
      <c r="G14" s="16" t="s">
        <v>42</v>
      </c>
      <c r="H14" s="20"/>
    </row>
    <row r="15" spans="1:8">
      <c r="A15" s="17">
        <v>8</v>
      </c>
      <c r="B15" s="7" t="s">
        <v>38</v>
      </c>
      <c r="C15" s="7">
        <v>10109</v>
      </c>
      <c r="D15" s="17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МОУ "Костинская СОШ"</v>
      </c>
      <c r="E15" s="7">
        <v>21</v>
      </c>
      <c r="F15" s="7">
        <v>21</v>
      </c>
      <c r="G15" s="16" t="s">
        <v>42</v>
      </c>
      <c r="H15" s="20"/>
    </row>
    <row r="16" spans="1:8">
      <c r="A16" s="17">
        <v>9</v>
      </c>
      <c r="B16" s="7" t="s">
        <v>57</v>
      </c>
      <c r="C16" s="7">
        <v>10106</v>
      </c>
      <c r="D16" s="17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$12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C16=10107,Справочник!$B$10)))))))))))))))))</f>
        <v>МОУ "Деевская СОШ"</v>
      </c>
      <c r="E16" s="7">
        <v>18.399999999999999</v>
      </c>
      <c r="F16" s="7">
        <v>18.399999999999999</v>
      </c>
      <c r="G16" s="16" t="s">
        <v>42</v>
      </c>
      <c r="H16" s="20"/>
    </row>
  </sheetData>
  <mergeCells count="13">
    <mergeCell ref="H6:H7"/>
    <mergeCell ref="B4:G4"/>
    <mergeCell ref="G6:G7"/>
    <mergeCell ref="A1:A4"/>
    <mergeCell ref="A6:A7"/>
    <mergeCell ref="B6:B7"/>
    <mergeCell ref="C6:C7"/>
    <mergeCell ref="D6:D7"/>
    <mergeCell ref="E6:E7"/>
    <mergeCell ref="B1:G1"/>
    <mergeCell ref="B2:G2"/>
    <mergeCell ref="B3:G3"/>
    <mergeCell ref="B5:G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5"/>
  <sheetViews>
    <sheetView workbookViewId="0">
      <selection activeCell="H8" sqref="H8"/>
    </sheetView>
  </sheetViews>
  <sheetFormatPr defaultRowHeight="15.75"/>
  <cols>
    <col min="1" max="1" width="6.5703125" style="8" customWidth="1"/>
    <col min="2" max="2" width="36.28515625" style="1" customWidth="1"/>
    <col min="3" max="3" width="0.28515625" style="8" customWidth="1"/>
    <col min="4" max="4" width="41.140625" style="8" customWidth="1"/>
    <col min="5" max="5" width="11.28515625" style="11" customWidth="1"/>
    <col min="6" max="6" width="27.42578125" style="10" customWidth="1"/>
    <col min="7" max="7" width="14.140625" style="11" customWidth="1"/>
    <col min="8" max="8" width="26.85546875" style="8" customWidth="1"/>
    <col min="9" max="16384" width="9.140625" style="8"/>
  </cols>
  <sheetData>
    <row r="1" spans="1:8">
      <c r="A1" s="31"/>
      <c r="B1" s="30" t="s">
        <v>0</v>
      </c>
      <c r="C1" s="30"/>
      <c r="D1" s="30"/>
      <c r="E1" s="30"/>
      <c r="F1" s="30"/>
      <c r="G1" s="30"/>
    </row>
    <row r="2" spans="1:8" ht="15.75" customHeight="1">
      <c r="A2" s="31"/>
      <c r="B2" s="32" t="s">
        <v>1</v>
      </c>
      <c r="C2" s="32"/>
      <c r="D2" s="32"/>
      <c r="E2" s="32"/>
      <c r="F2" s="32"/>
      <c r="G2" s="32"/>
    </row>
    <row r="3" spans="1:8">
      <c r="A3" s="31"/>
      <c r="B3" s="32" t="s">
        <v>2</v>
      </c>
      <c r="C3" s="32"/>
      <c r="D3" s="32"/>
      <c r="E3" s="32"/>
      <c r="F3" s="32"/>
      <c r="G3" s="32"/>
    </row>
    <row r="4" spans="1:8">
      <c r="A4" s="31"/>
      <c r="B4" s="32" t="s">
        <v>64</v>
      </c>
      <c r="C4" s="32"/>
      <c r="D4" s="32"/>
      <c r="E4" s="32"/>
      <c r="F4" s="32"/>
      <c r="G4" s="32"/>
    </row>
    <row r="5" spans="1:8" s="11" customFormat="1">
      <c r="A5" s="20"/>
      <c r="B5" s="33" t="s">
        <v>118</v>
      </c>
      <c r="C5" s="34"/>
      <c r="D5" s="34"/>
      <c r="E5" s="34"/>
      <c r="F5" s="34"/>
      <c r="G5" s="35"/>
    </row>
    <row r="6" spans="1:8" ht="31.5" customHeight="1">
      <c r="A6" s="30" t="s">
        <v>3</v>
      </c>
      <c r="B6" s="30" t="s">
        <v>4</v>
      </c>
      <c r="C6" s="30" t="s">
        <v>118</v>
      </c>
      <c r="D6" s="30" t="s">
        <v>5</v>
      </c>
      <c r="E6" s="30" t="s">
        <v>6</v>
      </c>
      <c r="F6" s="16" t="s">
        <v>110</v>
      </c>
      <c r="G6" s="30" t="s">
        <v>7</v>
      </c>
      <c r="H6" s="42" t="s">
        <v>113</v>
      </c>
    </row>
    <row r="7" spans="1:8">
      <c r="A7" s="30"/>
      <c r="B7" s="30"/>
      <c r="C7" s="30"/>
      <c r="D7" s="30"/>
      <c r="E7" s="30"/>
      <c r="F7" s="16">
        <v>1</v>
      </c>
      <c r="G7" s="30"/>
      <c r="H7" s="42"/>
    </row>
    <row r="8" spans="1:8">
      <c r="A8" s="17">
        <v>1</v>
      </c>
      <c r="B8" s="7" t="s">
        <v>108</v>
      </c>
      <c r="C8" s="7">
        <v>10104</v>
      </c>
      <c r="D8" s="17" t="str">
        <f>IF(C8=10118,Справочник!$B$8,IF(C8=10104,Справочник!$B$4,IF(C8=10106,Справочник!$B$7,IF(C8=10101,Справочник!$B$1,IF(C8=10103,Справочник!$B$2,IF(C8=10120,Справочник!$B$3,IF(C8=10102,Справочник!$B$5,IF(C8=10105,Справочник!$B$7,IF(C8=10119,Справочник!$B$12,IF(C8=10108,Справочник!$B$11,IF(C8=10109,Справочник!$B$12,IF(C8=10121,Справочник!$B$13,IF(C8=10110,Справочник!$B$14,IF(C8=10111,Справочник!$B$15,IF(C8=10112,Справочник!$B$16,IF(C8=10113,Справочник!$B$17,IF(C8=10107,Справочник!$B$10)))))))))))))))))</f>
        <v>МОУ "Верхнесинячихинская СОШ №3"</v>
      </c>
      <c r="E8" s="7">
        <v>32.1</v>
      </c>
      <c r="F8" s="7">
        <v>32.1</v>
      </c>
      <c r="G8" s="16" t="s">
        <v>42</v>
      </c>
      <c r="H8" s="26"/>
    </row>
    <row r="9" spans="1:8">
      <c r="A9" s="17">
        <v>2</v>
      </c>
      <c r="B9" s="7" t="s">
        <v>60</v>
      </c>
      <c r="C9" s="7">
        <v>10106</v>
      </c>
      <c r="D9" s="17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"Деевская СОШ"</v>
      </c>
      <c r="E9" s="7">
        <v>27.9</v>
      </c>
      <c r="F9" s="7">
        <v>27.9</v>
      </c>
      <c r="G9" s="16" t="s">
        <v>42</v>
      </c>
      <c r="H9" s="26"/>
    </row>
    <row r="10" spans="1:8">
      <c r="A10" s="17">
        <v>3</v>
      </c>
      <c r="B10" s="7" t="s">
        <v>40</v>
      </c>
      <c r="C10" s="7">
        <v>10106</v>
      </c>
      <c r="D10" s="17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"Деевская СОШ"</v>
      </c>
      <c r="E10" s="7">
        <v>24.5</v>
      </c>
      <c r="F10" s="7">
        <v>24.5</v>
      </c>
      <c r="G10" s="16" t="s">
        <v>42</v>
      </c>
      <c r="H10" s="26"/>
    </row>
    <row r="11" spans="1:8">
      <c r="A11" s="17">
        <v>4</v>
      </c>
      <c r="B11" s="7" t="s">
        <v>109</v>
      </c>
      <c r="C11" s="7">
        <v>10109</v>
      </c>
      <c r="D11" s="17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"Костинская СОШ"</v>
      </c>
      <c r="E11" s="7">
        <v>23.5</v>
      </c>
      <c r="F11" s="7">
        <v>23.5</v>
      </c>
      <c r="G11" s="16" t="s">
        <v>42</v>
      </c>
      <c r="H11" s="26"/>
    </row>
    <row r="12" spans="1:8">
      <c r="A12" s="17">
        <v>5</v>
      </c>
      <c r="B12" s="7" t="s">
        <v>62</v>
      </c>
      <c r="C12" s="7">
        <v>10107</v>
      </c>
      <c r="D12" s="17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"Кировская СОШ"</v>
      </c>
      <c r="E12" s="7">
        <v>22.6</v>
      </c>
      <c r="F12" s="7">
        <v>22.6</v>
      </c>
      <c r="G12" s="16" t="s">
        <v>42</v>
      </c>
      <c r="H12" s="26"/>
    </row>
    <row r="13" spans="1:8">
      <c r="A13" s="17">
        <v>6</v>
      </c>
      <c r="B13" s="7" t="s">
        <v>41</v>
      </c>
      <c r="C13" s="7">
        <v>10106</v>
      </c>
      <c r="D13" s="17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"Деевская СОШ"</v>
      </c>
      <c r="E13" s="7">
        <v>16.7</v>
      </c>
      <c r="F13" s="7">
        <v>16.7</v>
      </c>
      <c r="G13" s="16" t="s">
        <v>42</v>
      </c>
      <c r="H13" s="26"/>
    </row>
    <row r="14" spans="1:8">
      <c r="A14" s="17">
        <v>7</v>
      </c>
      <c r="B14" s="7" t="s">
        <v>61</v>
      </c>
      <c r="C14" s="7">
        <v>10107</v>
      </c>
      <c r="D14" s="17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"Кировская СОШ"</v>
      </c>
      <c r="E14" s="7">
        <v>13.4</v>
      </c>
      <c r="F14" s="7">
        <v>13.4</v>
      </c>
      <c r="G14" s="16" t="s">
        <v>42</v>
      </c>
      <c r="H14" s="26"/>
    </row>
    <row r="15" spans="1:8">
      <c r="A15" s="17">
        <v>8</v>
      </c>
      <c r="B15" s="7" t="s">
        <v>63</v>
      </c>
      <c r="C15" s="7">
        <v>10107</v>
      </c>
      <c r="D15" s="17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МОУ "Кировская СОШ"</v>
      </c>
      <c r="E15" s="7">
        <v>9.6</v>
      </c>
      <c r="F15" s="7">
        <v>9.6</v>
      </c>
      <c r="G15" s="16" t="s">
        <v>42</v>
      </c>
      <c r="H15" s="26"/>
    </row>
  </sheetData>
  <mergeCells count="13">
    <mergeCell ref="H6:H7"/>
    <mergeCell ref="B4:G4"/>
    <mergeCell ref="G6:G7"/>
    <mergeCell ref="A1:A4"/>
    <mergeCell ref="A6:A7"/>
    <mergeCell ref="B6:B7"/>
    <mergeCell ref="C6:C7"/>
    <mergeCell ref="D6:D7"/>
    <mergeCell ref="E6:E7"/>
    <mergeCell ref="B1:G1"/>
    <mergeCell ref="B2:G2"/>
    <mergeCell ref="B3:G3"/>
    <mergeCell ref="B5:G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B17"/>
  <sheetViews>
    <sheetView workbookViewId="0">
      <selection activeCell="B10" sqref="B10"/>
    </sheetView>
  </sheetViews>
  <sheetFormatPr defaultRowHeight="15"/>
  <cols>
    <col min="1" max="1" width="9.140625" style="4"/>
    <col min="2" max="2" width="54.7109375" style="4" customWidth="1"/>
    <col min="3" max="16384" width="9.140625" style="4"/>
  </cols>
  <sheetData>
    <row r="1" spans="1:2" ht="16.5" thickBot="1">
      <c r="A1" s="2">
        <v>10101</v>
      </c>
      <c r="B1" s="3" t="s">
        <v>8</v>
      </c>
    </row>
    <row r="2" spans="1:2" ht="16.5" thickBot="1">
      <c r="A2" s="5">
        <v>10103</v>
      </c>
      <c r="B2" s="6" t="s">
        <v>9</v>
      </c>
    </row>
    <row r="3" spans="1:2" ht="32.25" thickBot="1">
      <c r="A3" s="5">
        <v>10120</v>
      </c>
      <c r="B3" s="6" t="s">
        <v>10</v>
      </c>
    </row>
    <row r="4" spans="1:2" ht="16.5" thickBot="1">
      <c r="A4" s="5">
        <v>10104</v>
      </c>
      <c r="B4" s="6" t="s">
        <v>11</v>
      </c>
    </row>
    <row r="5" spans="1:2" ht="32.25" thickBot="1">
      <c r="A5" s="5">
        <v>10102</v>
      </c>
      <c r="B5" s="6" t="s">
        <v>12</v>
      </c>
    </row>
    <row r="6" spans="1:2" ht="16.5" thickBot="1">
      <c r="A6" s="5">
        <v>10105</v>
      </c>
      <c r="B6" s="6" t="s">
        <v>13</v>
      </c>
    </row>
    <row r="7" spans="1:2" ht="16.5" thickBot="1">
      <c r="A7" s="5">
        <v>10106</v>
      </c>
      <c r="B7" s="6" t="s">
        <v>14</v>
      </c>
    </row>
    <row r="8" spans="1:2" ht="16.5" thickBot="1">
      <c r="A8" s="5">
        <v>10118</v>
      </c>
      <c r="B8" s="6" t="s">
        <v>15</v>
      </c>
    </row>
    <row r="9" spans="1:2" ht="16.5" thickBot="1">
      <c r="A9" s="5">
        <v>10119</v>
      </c>
      <c r="B9" s="6" t="s">
        <v>16</v>
      </c>
    </row>
    <row r="10" spans="1:2" ht="16.5" thickBot="1">
      <c r="A10" s="5">
        <v>10107</v>
      </c>
      <c r="B10" s="6" t="s">
        <v>17</v>
      </c>
    </row>
    <row r="11" spans="1:2" ht="16.5" thickBot="1">
      <c r="A11" s="5">
        <v>10108</v>
      </c>
      <c r="B11" s="6" t="s">
        <v>18</v>
      </c>
    </row>
    <row r="12" spans="1:2" ht="16.5" thickBot="1">
      <c r="A12" s="5">
        <v>10109</v>
      </c>
      <c r="B12" s="6" t="s">
        <v>19</v>
      </c>
    </row>
    <row r="13" spans="1:2" ht="16.5" thickBot="1">
      <c r="A13" s="5">
        <v>10121</v>
      </c>
      <c r="B13" s="6" t="s">
        <v>20</v>
      </c>
    </row>
    <row r="14" spans="1:2" ht="16.5" thickBot="1">
      <c r="A14" s="5">
        <v>10110</v>
      </c>
      <c r="B14" s="6" t="s">
        <v>21</v>
      </c>
    </row>
    <row r="15" spans="1:2" ht="16.5" thickBot="1">
      <c r="A15" s="5">
        <v>10111</v>
      </c>
      <c r="B15" s="6" t="s">
        <v>22</v>
      </c>
    </row>
    <row r="16" spans="1:2" ht="16.5" thickBot="1">
      <c r="A16" s="5">
        <v>10112</v>
      </c>
      <c r="B16" s="6" t="s">
        <v>23</v>
      </c>
    </row>
    <row r="17" spans="1:2" ht="16.5" thickBot="1">
      <c r="A17" s="5">
        <v>10113</v>
      </c>
      <c r="B17" s="6" t="s">
        <v>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I x R Y V f 1 e C w + m A A A A + A A A A B I A H A B D b 2 5 m a W c v U G F j a 2 F n Z S 5 4 b W w g o h g A K K A U A A A A A A A A A A A A A A A A A A A A A A A A A A A A h Y + x D o I w F E V / h X S n r 1 R J C H m U w V U S o 9 G 4 N l C h E Y q B Y v k 3 B z / J X 5 B E U T f H e 3 K G c x + 3 O 6 Z j U 3 t X 1 f W 6 N Q k J K C O e M n l b a F M m Z L A n P y K p w I 3 M z 7 J U 3 i S b P h 7 7 I i G V t Z c Y w D l H 3 Y K 2 X Q m c s Q C O 2 X q X V 6 q R 5 C P r / 7 K v T W + l y R U R e H j F C E 4 j T s M o j C h f B g g z x k y b r 8 K n Y s o Q f i C u h t o O n R L d 4 G / 3 C P N E e L 8 Q T 1 B L A w Q U A A I A C A A j F F h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x R Y V S i K R 7 g O A A A A E Q A A A B M A H A B G b 3 J t d W x h c y 9 T Z W N 0 a W 9 u M S 5 t I K I Y A C i g F A A A A A A A A A A A A A A A A A A A A A A A A A A A A C t O T S 7 J z M 9 T C I b Q h t Y A U E s B A i 0 A F A A C A A g A I x R Y V f 1 e C w + m A A A A + A A A A B I A A A A A A A A A A A A A A A A A A A A A A E N v b m Z p Z y 9 Q Y W N r Y W d l L n h t b F B L A Q I t A B Q A A g A I A C M U W F U P y u m r p A A A A O k A A A A T A A A A A A A A A A A A A A A A A P I A A A B b Q 2 9 u d G V u d F 9 U e X B l c 1 0 u e G 1 s U E s B A i 0 A F A A C A A g A I x R Y V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a M w I 1 B q + R O n a c 2 B d n I 1 N U A A A A A A g A A A A A A E G Y A A A A B A A A g A A A A w q l + T P E 7 B p T U r E b b a N M M V D L A M G n H 9 O K G d N Q Z k E A u v E Q A A A A A D o A A A A A C A A A g A A A A F H I x a 7 C N 2 h 6 t d K S 8 u m j A P I r m H u f X i R s j m P 2 K + u w d Q d h Q A A A A V N R 4 t Y f Y E 7 4 J n C M Y O c c 4 4 p / S s v z U O T D H p L F V U W R q E p a R d 2 h v R P A o 9 e H c y 3 t n P A Y J A p i O u L y H w z 0 J C K J 0 y T p 5 D p P O 1 5 u F A P v o B e j J A r 9 p f d B A A A A A U a O S 7 X X z d + p L + 8 b / c S A z O J e x G l H Q x L 5 D q U q w F q Q e i Z 6 O H i 8 t f e s 0 O p 6 y X E s a / H j j l + i o s p W b 9 F 5 T E Z y q 7 4 s B R g = = < / D a t a M a s h u p > 
</file>

<file path=customXml/itemProps1.xml><?xml version="1.0" encoding="utf-8"?>
<ds:datastoreItem xmlns:ds="http://schemas.openxmlformats.org/officeDocument/2006/customXml" ds:itemID="{B4401246-56D0-49B9-BAB5-F3CDB6DA01B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5</vt:lpstr>
      <vt:lpstr>6</vt:lpstr>
      <vt:lpstr>7</vt:lpstr>
      <vt:lpstr>8</vt:lpstr>
      <vt:lpstr>9</vt:lpstr>
      <vt:lpstr>10</vt:lpstr>
      <vt:lpstr>11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Интеллегент</dc:creator>
  <cp:lastModifiedBy>MASTER</cp:lastModifiedBy>
  <dcterms:created xsi:type="dcterms:W3CDTF">2015-06-05T18:19:34Z</dcterms:created>
  <dcterms:modified xsi:type="dcterms:W3CDTF">2022-11-08T09:17:04Z</dcterms:modified>
</cp:coreProperties>
</file>