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720" activeTab="6"/>
  </bookViews>
  <sheets>
    <sheet name="5" sheetId="1" r:id="rId1"/>
    <sheet name="6" sheetId="4" r:id="rId2"/>
    <sheet name="7" sheetId="5" r:id="rId3"/>
    <sheet name="8" sheetId="6" r:id="rId4"/>
    <sheet name="9" sheetId="7" r:id="rId5"/>
    <sheet name="10" sheetId="8" r:id="rId6"/>
    <sheet name="11" sheetId="9" r:id="rId7"/>
    <sheet name="Справочник" sheetId="2" r:id="rId8"/>
  </sheets>
  <definedNames>
    <definedName name="_xlnm._FilterDatabase" localSheetId="5" hidden="1">'10'!$A$6:$AA$8</definedName>
    <definedName name="_xlnm._FilterDatabase" localSheetId="6" hidden="1">'11'!$A$6:$AA$8</definedName>
    <definedName name="_xlnm._FilterDatabase" localSheetId="0" hidden="1">'5'!$A$6:$U$8</definedName>
    <definedName name="_xlnm._FilterDatabase" localSheetId="1" hidden="1">'6'!$A$6:$U$8</definedName>
    <definedName name="_xlnm._FilterDatabase" localSheetId="2" hidden="1">'7'!$A$6:$AA$8</definedName>
    <definedName name="_xlnm._FilterDatabase" localSheetId="3" hidden="1">'8'!$A$6:$AA$8</definedName>
    <definedName name="_xlnm._FilterDatabase" localSheetId="4" hidden="1">'9'!$A$6:$AA$8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9"/>
  <c r="G16"/>
  <c r="I16"/>
  <c r="M16"/>
  <c r="P16"/>
  <c r="U16"/>
  <c r="X16"/>
  <c r="E16"/>
  <c r="F30" i="7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E30"/>
  <c r="F22" i="6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E22"/>
  <c r="Z29" i="5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E31"/>
  <c r="F30" i="4"/>
  <c r="G30"/>
  <c r="H30"/>
  <c r="I30"/>
  <c r="J30"/>
  <c r="K30"/>
  <c r="L30"/>
  <c r="M30"/>
  <c r="N30"/>
  <c r="O30"/>
  <c r="P30"/>
  <c r="Q30"/>
  <c r="R30"/>
  <c r="S30"/>
  <c r="T30"/>
  <c r="E30"/>
  <c r="Z10" i="9" l="1"/>
  <c r="Z11"/>
  <c r="Z13"/>
  <c r="Z14"/>
  <c r="Z15"/>
  <c r="D10"/>
  <c r="D11"/>
  <c r="D12"/>
  <c r="D13"/>
  <c r="D14"/>
  <c r="D15"/>
  <c r="Z10" i="8"/>
  <c r="Z11"/>
  <c r="Z9" i="9"/>
  <c r="D10" i="8"/>
  <c r="D11"/>
  <c r="Z10" i="7"/>
  <c r="Z11"/>
  <c r="Z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9"/>
  <c r="Z10" i="6"/>
  <c r="Z16"/>
  <c r="Z17"/>
  <c r="Z18"/>
  <c r="Z19"/>
  <c r="Z20"/>
  <c r="Z21"/>
  <c r="Z9"/>
  <c r="D10"/>
  <c r="D11"/>
  <c r="D12"/>
  <c r="D13"/>
  <c r="D14"/>
  <c r="D15"/>
  <c r="D16"/>
  <c r="D17"/>
  <c r="D18"/>
  <c r="D19"/>
  <c r="D20"/>
  <c r="D21"/>
  <c r="Z21" i="5"/>
  <c r="Z22"/>
  <c r="Z23"/>
  <c r="Z24"/>
  <c r="Z25"/>
  <c r="Z26"/>
  <c r="Z27"/>
  <c r="Z28"/>
  <c r="Z30"/>
  <c r="Z9"/>
  <c r="D10" l="1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9"/>
  <c r="U24" i="4"/>
  <c r="U25"/>
  <c r="U26"/>
  <c r="U27"/>
  <c r="U28"/>
  <c r="U29"/>
  <c r="U9"/>
  <c r="D9" l="1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U10" i="1"/>
  <c r="U11"/>
  <c r="U19"/>
  <c r="U20"/>
  <c r="U21"/>
  <c r="U22"/>
  <c r="U23"/>
  <c r="U24"/>
  <c r="U25"/>
  <c r="U26"/>
  <c r="D10"/>
  <c r="D11"/>
  <c r="D12"/>
  <c r="D13"/>
  <c r="D14"/>
  <c r="D15"/>
  <c r="D16"/>
  <c r="D17"/>
  <c r="D18"/>
  <c r="D19"/>
  <c r="D20"/>
  <c r="D21"/>
  <c r="D22"/>
  <c r="D23"/>
  <c r="D24"/>
  <c r="D25"/>
  <c r="D26"/>
  <c r="D9"/>
  <c r="D9" i="9" l="1"/>
  <c r="D9" i="8"/>
  <c r="D9" i="6"/>
</calcChain>
</file>

<file path=xl/sharedStrings.xml><?xml version="1.0" encoding="utf-8"?>
<sst xmlns="http://schemas.openxmlformats.org/spreadsheetml/2006/main" count="582" uniqueCount="153">
  <si>
    <t>2022/2023 учебный год</t>
  </si>
  <si>
    <t xml:space="preserve">Всероссийская олимпиада школьников </t>
  </si>
  <si>
    <t>школьный этап</t>
  </si>
  <si>
    <t>№ п-п</t>
  </si>
  <si>
    <t>ФИО</t>
  </si>
  <si>
    <t>ОО</t>
  </si>
  <si>
    <t>Итоговый балл</t>
  </si>
  <si>
    <t>Статус</t>
  </si>
  <si>
    <t>Наумкин Виталий Денисович</t>
  </si>
  <si>
    <t>Махнев Кирилл Иванович</t>
  </si>
  <si>
    <t>Черных Виктория Александровна</t>
  </si>
  <si>
    <t>Храмцова Ольга Алексеевна</t>
  </si>
  <si>
    <t>Глухих Глафира Петровна</t>
  </si>
  <si>
    <t>Пятыгина Елизавета Александровна</t>
  </si>
  <si>
    <t>Наземнова Елена Сергеевна</t>
  </si>
  <si>
    <t>Максимов Константин Юрьевич</t>
  </si>
  <si>
    <t>Шеметова Виктория Николаевна</t>
  </si>
  <si>
    <t>Полатова Анастасия Николаевна</t>
  </si>
  <si>
    <t>МОУ «Арамашевская СОШ им М. Мантурова»</t>
  </si>
  <si>
    <t>МОУ "Верхнесинячихинская СОШ №2"</t>
  </si>
  <si>
    <t>ФМОУ «"Верхнесинячихинская СОШ №2"- Нижнесинячихинская ООШ»</t>
  </si>
  <si>
    <t>МОУ "Верхнесинячихинская СОШ №3"</t>
  </si>
  <si>
    <t>ФМОУ "Верхнесинячихинская СОШ№3"- Бубчиковская СОШ</t>
  </si>
  <si>
    <t>МОУ" Голубковская СОШ им. С.Устинова »</t>
  </si>
  <si>
    <t>МОУ "Деевская СОШ"</t>
  </si>
  <si>
    <t>МОУ "Заринская СОШ"</t>
  </si>
  <si>
    <t>ФМОУ "Заринская СОШ"- Ясашинская ООШ</t>
  </si>
  <si>
    <t>МОУ "Кировская СОШ"</t>
  </si>
  <si>
    <t>МОУ "Коптеловская СОШ им. Д.Никонова"</t>
  </si>
  <si>
    <t>МОУ "Костинская СОШ"</t>
  </si>
  <si>
    <t>ФМОУ "Костинская СОШ"- Клевакинская ООШ</t>
  </si>
  <si>
    <t>МОУ "Невьянская СОШ"</t>
  </si>
  <si>
    <t>МОУ "Останинская СОШ"</t>
  </si>
  <si>
    <t>МОУ "Самоцветская СОШ"</t>
  </si>
  <si>
    <t>МОУ "Ялунинская СОШ"</t>
  </si>
  <si>
    <t>КОД</t>
  </si>
  <si>
    <t>Яшкова Татьяна Сергеевна</t>
  </si>
  <si>
    <t>Белоусова Мария Ильинична</t>
  </si>
  <si>
    <t>Останина Мария Александровна</t>
  </si>
  <si>
    <t>Рыбалко Елизавета Ивановна</t>
  </si>
  <si>
    <t>Жолобов Степан Алексеевич</t>
  </si>
  <si>
    <t>Загайнова Мария Ивановна</t>
  </si>
  <si>
    <t>Гневанова Елизавета Алексеевна</t>
  </si>
  <si>
    <t>Загуменных Иван Эдуардович</t>
  </si>
  <si>
    <t>Кенькова Диана Ивановна</t>
  </si>
  <si>
    <t>Сазанова Яна Станиславовна</t>
  </si>
  <si>
    <t>Юрьева Алена Романовна</t>
  </si>
  <si>
    <t>Чазова Галина Алексеевна</t>
  </si>
  <si>
    <t>Чак Алина Валерьевна</t>
  </si>
  <si>
    <t>Стихин Данил Димитриевич</t>
  </si>
  <si>
    <t>Тонкова Екатерина Александровна</t>
  </si>
  <si>
    <t>Едемская Екатерина Дмитриевна</t>
  </si>
  <si>
    <t>Костромина Диана Александровна</t>
  </si>
  <si>
    <t>Русакова Елизавета Гуломжоновна</t>
  </si>
  <si>
    <t>Цыбина Татьяна Евгеньевна</t>
  </si>
  <si>
    <t>Сманова Амина Махамбетовна</t>
  </si>
  <si>
    <t>Мельникова Виктория Сергеевна</t>
  </si>
  <si>
    <t>Комарова Александра Александровна</t>
  </si>
  <si>
    <t>Тузникова  Ульяна Владимировна</t>
  </si>
  <si>
    <t>Подкина Ксения Вячеславовна</t>
  </si>
  <si>
    <t>Деева Ольга Андреевна</t>
  </si>
  <si>
    <t>Деева Анна Олеговна</t>
  </si>
  <si>
    <t>Анашкина Ирина Вячеславовна</t>
  </si>
  <si>
    <t>Поздняков Алексей Леонидович</t>
  </si>
  <si>
    <t>Барышников Филипп Алексеевич</t>
  </si>
  <si>
    <t>Маска ответов онлайн-тура</t>
  </si>
  <si>
    <t>№      п-п</t>
  </si>
  <si>
    <t>Участник</t>
  </si>
  <si>
    <t>X</t>
  </si>
  <si>
    <t>предмет: ГЕОГРАФИЯ</t>
  </si>
  <si>
    <t>Мишарина Любовь Романовна</t>
  </si>
  <si>
    <t>Россихина Вероника Александровна</t>
  </si>
  <si>
    <t>Прилуцких Анна Ивановна</t>
  </si>
  <si>
    <t>Госьков Ратибор Юрьевич</t>
  </si>
  <si>
    <t>Кортунов Илья Иванович</t>
  </si>
  <si>
    <t>Петрова Василиса Юрьевна</t>
  </si>
  <si>
    <t>Дунаев Сергей Евгеньевич</t>
  </si>
  <si>
    <t>Малышев Матвей Васильевич</t>
  </si>
  <si>
    <t>Шестаков Захар Николаевич</t>
  </si>
  <si>
    <t>Воронов Игорь Юрьевич</t>
  </si>
  <si>
    <t>Сысоев Александр Александрович</t>
  </si>
  <si>
    <t>Кузовникова Анна Сергеевна</t>
  </si>
  <si>
    <t>Щупов Михаил Андреевич</t>
  </si>
  <si>
    <t>Ведякин Евгений Витальевич</t>
  </si>
  <si>
    <t>Подойников Кирилл Алексеевич</t>
  </si>
  <si>
    <t>Косых Вероника Владимировна</t>
  </si>
  <si>
    <t>Пырин Ярослав Юрьевич</t>
  </si>
  <si>
    <t>Кузнецова Злата Евгеньевна</t>
  </si>
  <si>
    <t>Пономарев  Кирилл Витальевич</t>
  </si>
  <si>
    <t>Загуменных Алексей Ильич</t>
  </si>
  <si>
    <t>Слаева Диана Ренатовна</t>
  </si>
  <si>
    <t>Ильгова Диана Артемовна</t>
  </si>
  <si>
    <t>Борисов Андрей Дмитриевич</t>
  </si>
  <si>
    <t>Вараксина Екатерина Ильинина</t>
  </si>
  <si>
    <t>Глухих Иван Петрович</t>
  </si>
  <si>
    <t>Пырина Надежда Вадимовна</t>
  </si>
  <si>
    <t>Забелин Тимофей Сергеевич</t>
  </si>
  <si>
    <t>Ращектаева Ксения Алексеевна</t>
  </si>
  <si>
    <t>Тарасова Кристина Александровна</t>
  </si>
  <si>
    <t>Ветлугин Матвей Андреевич</t>
  </si>
  <si>
    <t>Ворсина Кристина Андреевна</t>
  </si>
  <si>
    <t>Ташкентова Алина Алексеевна</t>
  </si>
  <si>
    <t>Смирнова Анжелика Фурузоновна</t>
  </si>
  <si>
    <t>Пилюкова Амалия Дмитриевна</t>
  </si>
  <si>
    <t>Венгловский Велеслав Викторович</t>
  </si>
  <si>
    <t>Зенков Дмитрий Сергеевич</t>
  </si>
  <si>
    <t>Хотамова Дарья Дилмуродовна</t>
  </si>
  <si>
    <t>Киселев Илья Алексеевич</t>
  </si>
  <si>
    <t>Буторин Гордей Игоревич</t>
  </si>
  <si>
    <t>Маска ответов онлайн-тура, 60 баллов</t>
  </si>
  <si>
    <t>Победитель</t>
  </si>
  <si>
    <t>Основина Мария Владимировна</t>
  </si>
  <si>
    <t>Пильников Никита Александрович</t>
  </si>
  <si>
    <t>Малыгин Михаил Сергеевич</t>
  </si>
  <si>
    <t>Исакова Алина Евгеньевна</t>
  </si>
  <si>
    <t>Темников Игорь Витальевич</t>
  </si>
  <si>
    <t>Калугин Дмитрий Олегович</t>
  </si>
  <si>
    <t>Салова Марина Николаевна</t>
  </si>
  <si>
    <t>Васильева Ирина Сергеевна</t>
  </si>
  <si>
    <t>Чудиновских Савелий Семёнович</t>
  </si>
  <si>
    <t>Глотов Михаил Григорьевич</t>
  </si>
  <si>
    <t>Зубкова Александра Кирилловна</t>
  </si>
  <si>
    <t>Антропов Максим Андреевич</t>
  </si>
  <si>
    <t>Чукреев Алексей Владимирович</t>
  </si>
  <si>
    <t>Пятыгин Всеволод Александрович</t>
  </si>
  <si>
    <t>Первушкина Анастасия Романовна</t>
  </si>
  <si>
    <t>Самков Семён Артурович</t>
  </si>
  <si>
    <t>Подойникова Ксения Олеговна</t>
  </si>
  <si>
    <t>Пилюков Глеб Дмитриевич</t>
  </si>
  <si>
    <t>Горохова Инна Александровна</t>
  </si>
  <si>
    <t>Каюкова Татьяна Андреевна</t>
  </si>
  <si>
    <t>Шестовских Алексей Романович</t>
  </si>
  <si>
    <t>Помахова Анастасия Андреевна</t>
  </si>
  <si>
    <t>Маска ответов онлайн-тура, 50 баллов</t>
  </si>
  <si>
    <t>Берсенев Вельмир Вадимович</t>
  </si>
  <si>
    <t>Пятыгина Анастасия Александровна</t>
  </si>
  <si>
    <t>Николаев Вячеслав Николаевнич</t>
  </si>
  <si>
    <t>Чернов Даниил Вадимович</t>
  </si>
  <si>
    <t>Соловьева Елена Сергеевна</t>
  </si>
  <si>
    <t>средний балл</t>
  </si>
  <si>
    <t>доля эффективности,%</t>
  </si>
  <si>
    <t>доля, НЕ выполнивших</t>
  </si>
  <si>
    <t>5 КЛАСС</t>
  </si>
  <si>
    <t>6 КЛАСС</t>
  </si>
  <si>
    <t>ПОБЕДИТЕЛЬ</t>
  </si>
  <si>
    <t>7 КЛАСС</t>
  </si>
  <si>
    <t>8 КЛАСС</t>
  </si>
  <si>
    <t>МУНИЦИПАЛЬНЫЙ ЭТАП</t>
  </si>
  <si>
    <t>РЕКОМЕНДОВАТЬ</t>
  </si>
  <si>
    <t>9 КЛАСС</t>
  </si>
  <si>
    <t>10 КЛАСС</t>
  </si>
  <si>
    <t>11 КЛАСС</t>
  </si>
  <si>
    <t>МАСКА ОТВЕТОВ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</si>
</sst>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Arial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wrapText="1"/>
    </xf>
    <xf numFmtId="0" fontId="4" fillId="0" borderId="15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3" fillId="0" borderId="11" xfId="1" applyFont="1" applyBorder="1" applyAlignment="1">
      <alignment horizontal="center" wrapText="1"/>
    </xf>
    <xf numFmtId="0" fontId="3" fillId="0" borderId="10" xfId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9"/>
  <sheetViews>
    <sheetView workbookViewId="0">
      <selection activeCell="A6" sqref="A6:U8"/>
    </sheetView>
  </sheetViews>
  <sheetFormatPr defaultRowHeight="15.75"/>
  <cols>
    <col min="1" max="1" width="4.140625" style="24" customWidth="1"/>
    <col min="2" max="2" width="30.85546875" style="24" customWidth="1"/>
    <col min="3" max="3" width="0.42578125" style="24" customWidth="1"/>
    <col min="4" max="4" width="28.85546875" style="24" customWidth="1"/>
    <col min="5" max="5" width="6.5703125" style="24" customWidth="1"/>
    <col min="6" max="12" width="3.7109375" style="24" customWidth="1"/>
    <col min="13" max="13" width="4.42578125" style="24" customWidth="1"/>
    <col min="14" max="20" width="3.7109375" style="24" customWidth="1"/>
    <col min="21" max="21" width="13.140625" style="24" customWidth="1"/>
    <col min="22" max="22" width="12.28515625" style="24" customWidth="1"/>
    <col min="23" max="16384" width="9.140625" style="24"/>
  </cols>
  <sheetData>
    <row r="1" spans="1:21">
      <c r="A1" s="98"/>
      <c r="B1" s="94" t="s">
        <v>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1">
      <c r="A2" s="98"/>
      <c r="B2" s="103" t="s">
        <v>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1">
      <c r="A3" s="98"/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1:21">
      <c r="A4" s="98"/>
      <c r="B4" s="104" t="s">
        <v>69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</row>
    <row r="5" spans="1:21" s="29" customFormat="1">
      <c r="B5" s="95" t="s">
        <v>142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7"/>
    </row>
    <row r="6" spans="1:21" ht="31.5" customHeight="1">
      <c r="A6" s="91" t="s">
        <v>66</v>
      </c>
      <c r="B6" s="99" t="s">
        <v>4</v>
      </c>
      <c r="C6" s="100" t="s">
        <v>35</v>
      </c>
      <c r="D6" s="99" t="s">
        <v>5</v>
      </c>
      <c r="E6" s="94" t="s">
        <v>6</v>
      </c>
      <c r="F6" s="88" t="s">
        <v>152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90"/>
      <c r="U6" s="91" t="s">
        <v>7</v>
      </c>
    </row>
    <row r="7" spans="1:21" s="29" customFormat="1" ht="31.5" customHeight="1">
      <c r="A7" s="92"/>
      <c r="B7" s="99"/>
      <c r="C7" s="101"/>
      <c r="D7" s="99"/>
      <c r="E7" s="94"/>
      <c r="F7" s="51">
        <v>1</v>
      </c>
      <c r="G7" s="51">
        <v>2</v>
      </c>
      <c r="H7" s="51">
        <v>3</v>
      </c>
      <c r="I7" s="51">
        <v>4</v>
      </c>
      <c r="J7" s="51">
        <v>5</v>
      </c>
      <c r="K7" s="51">
        <v>6</v>
      </c>
      <c r="L7" s="51">
        <v>7</v>
      </c>
      <c r="M7" s="51">
        <v>8</v>
      </c>
      <c r="N7" s="51">
        <v>9</v>
      </c>
      <c r="O7" s="51">
        <v>10</v>
      </c>
      <c r="P7" s="51">
        <v>11</v>
      </c>
      <c r="Q7" s="51">
        <v>12</v>
      </c>
      <c r="R7" s="51">
        <v>13</v>
      </c>
      <c r="S7" s="51">
        <v>14</v>
      </c>
      <c r="T7" s="51">
        <v>15</v>
      </c>
      <c r="U7" s="92"/>
    </row>
    <row r="8" spans="1:21">
      <c r="A8" s="93"/>
      <c r="B8" s="99"/>
      <c r="C8" s="102"/>
      <c r="D8" s="99"/>
      <c r="E8" s="58">
        <v>40</v>
      </c>
      <c r="F8" s="53">
        <v>1</v>
      </c>
      <c r="G8" s="53">
        <v>1</v>
      </c>
      <c r="H8" s="53">
        <v>1</v>
      </c>
      <c r="I8" s="53">
        <v>1</v>
      </c>
      <c r="J8" s="53">
        <v>1</v>
      </c>
      <c r="K8" s="53">
        <v>1</v>
      </c>
      <c r="L8" s="53">
        <v>3</v>
      </c>
      <c r="M8" s="53">
        <v>3</v>
      </c>
      <c r="N8" s="53">
        <v>3</v>
      </c>
      <c r="O8" s="53">
        <v>3</v>
      </c>
      <c r="P8" s="53">
        <v>6</v>
      </c>
      <c r="Q8" s="53">
        <v>6</v>
      </c>
      <c r="R8" s="53">
        <v>4</v>
      </c>
      <c r="S8" s="53">
        <v>3</v>
      </c>
      <c r="T8" s="53">
        <v>3</v>
      </c>
      <c r="U8" s="93"/>
    </row>
    <row r="9" spans="1:21" ht="14.25" customHeight="1">
      <c r="A9" s="52">
        <v>1</v>
      </c>
      <c r="B9" s="55" t="s">
        <v>70</v>
      </c>
      <c r="C9" s="55">
        <v>10110</v>
      </c>
      <c r="D9" s="52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"Невьянская СОШ"</v>
      </c>
      <c r="E9" s="26">
        <v>21</v>
      </c>
      <c r="F9" s="26">
        <v>0</v>
      </c>
      <c r="G9" s="26">
        <v>1</v>
      </c>
      <c r="H9" s="26">
        <v>1</v>
      </c>
      <c r="I9" s="26">
        <v>0</v>
      </c>
      <c r="J9" s="26">
        <v>1</v>
      </c>
      <c r="K9" s="26">
        <v>0</v>
      </c>
      <c r="L9" s="26">
        <v>2</v>
      </c>
      <c r="M9" s="26">
        <v>2</v>
      </c>
      <c r="N9" s="26">
        <v>0</v>
      </c>
      <c r="O9" s="26">
        <v>3</v>
      </c>
      <c r="P9" s="26">
        <v>4</v>
      </c>
      <c r="Q9" s="26">
        <v>2</v>
      </c>
      <c r="R9" s="26">
        <v>2</v>
      </c>
      <c r="S9" s="26">
        <v>3</v>
      </c>
      <c r="T9" s="26">
        <v>0</v>
      </c>
      <c r="U9" s="51" t="s">
        <v>144</v>
      </c>
    </row>
    <row r="10" spans="1:21">
      <c r="A10" s="52">
        <v>2</v>
      </c>
      <c r="B10" s="56" t="s">
        <v>14</v>
      </c>
      <c r="C10" s="56">
        <v>10110</v>
      </c>
      <c r="D10" s="52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"Невьянская СОШ"</v>
      </c>
      <c r="E10" s="26">
        <v>20</v>
      </c>
      <c r="F10" s="26">
        <v>0</v>
      </c>
      <c r="G10" s="26">
        <v>0</v>
      </c>
      <c r="H10" s="26">
        <v>0</v>
      </c>
      <c r="I10" s="26">
        <v>0</v>
      </c>
      <c r="J10" s="26">
        <v>1</v>
      </c>
      <c r="K10" s="26">
        <v>1</v>
      </c>
      <c r="L10" s="26">
        <v>0</v>
      </c>
      <c r="M10" s="26">
        <v>0</v>
      </c>
      <c r="N10" s="26">
        <v>0</v>
      </c>
      <c r="O10" s="26">
        <v>3</v>
      </c>
      <c r="P10" s="26">
        <v>3</v>
      </c>
      <c r="Q10" s="26">
        <v>5</v>
      </c>
      <c r="R10" s="26">
        <v>4</v>
      </c>
      <c r="S10" s="26">
        <v>3</v>
      </c>
      <c r="T10" s="26">
        <v>0</v>
      </c>
      <c r="U10" s="51" t="str">
        <f t="shared" ref="U10:U26" si="0">IF(E10=MAX($E$9:$E$44),"Победитель",IF(E10&gt;=MEDIAN($E$9:$E$44),"Призёр","Участник"))</f>
        <v>Призёр</v>
      </c>
    </row>
    <row r="11" spans="1:21">
      <c r="A11" s="52">
        <v>3</v>
      </c>
      <c r="B11" s="56" t="s">
        <v>12</v>
      </c>
      <c r="C11" s="56">
        <v>10107</v>
      </c>
      <c r="D11" s="52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"Кировская СОШ"</v>
      </c>
      <c r="E11" s="26">
        <v>20</v>
      </c>
      <c r="F11" s="26">
        <v>1</v>
      </c>
      <c r="G11" s="26">
        <v>1</v>
      </c>
      <c r="H11" s="26">
        <v>0</v>
      </c>
      <c r="I11" s="26">
        <v>0</v>
      </c>
      <c r="J11" s="26">
        <v>1</v>
      </c>
      <c r="K11" s="26">
        <v>1</v>
      </c>
      <c r="L11" s="26">
        <v>0</v>
      </c>
      <c r="M11" s="26">
        <v>2</v>
      </c>
      <c r="N11" s="26">
        <v>0</v>
      </c>
      <c r="O11" s="26">
        <v>3</v>
      </c>
      <c r="P11" s="26">
        <v>2</v>
      </c>
      <c r="Q11" s="26">
        <v>3</v>
      </c>
      <c r="R11" s="26" t="s">
        <v>68</v>
      </c>
      <c r="S11" s="26">
        <v>3</v>
      </c>
      <c r="T11" s="26">
        <v>3</v>
      </c>
      <c r="U11" s="51" t="str">
        <f t="shared" si="0"/>
        <v>Призёр</v>
      </c>
    </row>
    <row r="12" spans="1:21" ht="18.75" customHeight="1">
      <c r="A12" s="52">
        <v>4</v>
      </c>
      <c r="B12" s="56" t="s">
        <v>71</v>
      </c>
      <c r="C12" s="56">
        <v>10101</v>
      </c>
      <c r="D12" s="52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«Арамашевская СОШ им М. Мантурова»</v>
      </c>
      <c r="E12" s="26">
        <v>19</v>
      </c>
      <c r="F12" s="26">
        <v>1</v>
      </c>
      <c r="G12" s="26" t="s">
        <v>68</v>
      </c>
      <c r="H12" s="26">
        <v>1</v>
      </c>
      <c r="I12" s="26">
        <v>0</v>
      </c>
      <c r="J12" s="26">
        <v>0</v>
      </c>
      <c r="K12" s="26">
        <v>0</v>
      </c>
      <c r="L12" s="26">
        <v>2</v>
      </c>
      <c r="M12" s="26">
        <v>0</v>
      </c>
      <c r="N12" s="26">
        <v>2</v>
      </c>
      <c r="O12" s="26">
        <v>0</v>
      </c>
      <c r="P12" s="26">
        <v>6</v>
      </c>
      <c r="Q12" s="26">
        <v>5</v>
      </c>
      <c r="R12" s="26">
        <v>2</v>
      </c>
      <c r="S12" s="26">
        <v>0</v>
      </c>
      <c r="T12" s="26" t="s">
        <v>68</v>
      </c>
      <c r="U12" s="51" t="s">
        <v>67</v>
      </c>
    </row>
    <row r="13" spans="1:21">
      <c r="A13" s="52">
        <v>5</v>
      </c>
      <c r="B13" s="56" t="s">
        <v>11</v>
      </c>
      <c r="C13" s="56">
        <v>10107</v>
      </c>
      <c r="D13" s="52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"Кировская СОШ"</v>
      </c>
      <c r="E13" s="26">
        <v>18</v>
      </c>
      <c r="F13" s="26">
        <v>1</v>
      </c>
      <c r="G13" s="26">
        <v>1</v>
      </c>
      <c r="H13" s="26">
        <v>0</v>
      </c>
      <c r="I13" s="26">
        <v>0</v>
      </c>
      <c r="J13" s="26" t="s">
        <v>68</v>
      </c>
      <c r="K13" s="26">
        <v>1</v>
      </c>
      <c r="L13" s="26">
        <v>0</v>
      </c>
      <c r="M13" s="26">
        <v>2</v>
      </c>
      <c r="N13" s="26">
        <v>0</v>
      </c>
      <c r="O13" s="26">
        <v>3</v>
      </c>
      <c r="P13" s="26">
        <v>0</v>
      </c>
      <c r="Q13" s="26">
        <v>4</v>
      </c>
      <c r="R13" s="26" t="s">
        <v>68</v>
      </c>
      <c r="S13" s="26">
        <v>3</v>
      </c>
      <c r="T13" s="26">
        <v>3</v>
      </c>
      <c r="U13" s="51" t="s">
        <v>67</v>
      </c>
    </row>
    <row r="14" spans="1:21">
      <c r="A14" s="52">
        <v>6</v>
      </c>
      <c r="B14" s="56" t="s">
        <v>9</v>
      </c>
      <c r="C14" s="56">
        <v>10106</v>
      </c>
      <c r="D14" s="52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"Деевская СОШ"</v>
      </c>
      <c r="E14" s="26">
        <v>14</v>
      </c>
      <c r="F14" s="26">
        <v>1</v>
      </c>
      <c r="G14" s="26">
        <v>0</v>
      </c>
      <c r="H14" s="26">
        <v>1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3</v>
      </c>
      <c r="Q14" s="26">
        <v>6</v>
      </c>
      <c r="R14" s="26">
        <v>0</v>
      </c>
      <c r="S14" s="26">
        <v>0</v>
      </c>
      <c r="T14" s="26">
        <v>3</v>
      </c>
      <c r="U14" s="51" t="s">
        <v>67</v>
      </c>
    </row>
    <row r="15" spans="1:21">
      <c r="A15" s="52">
        <v>7</v>
      </c>
      <c r="B15" s="56" t="s">
        <v>8</v>
      </c>
      <c r="C15" s="56">
        <v>10106</v>
      </c>
      <c r="D15" s="52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"Деевская СОШ"</v>
      </c>
      <c r="E15" s="26">
        <v>13</v>
      </c>
      <c r="F15" s="26">
        <v>0</v>
      </c>
      <c r="G15" s="26">
        <v>1</v>
      </c>
      <c r="H15" s="26">
        <v>1</v>
      </c>
      <c r="I15" s="26">
        <v>0</v>
      </c>
      <c r="J15" s="26">
        <v>0</v>
      </c>
      <c r="K15" s="26">
        <v>1</v>
      </c>
      <c r="L15" s="26">
        <v>0</v>
      </c>
      <c r="M15" s="26">
        <v>2</v>
      </c>
      <c r="N15" s="26">
        <v>2</v>
      </c>
      <c r="O15" s="26">
        <v>3</v>
      </c>
      <c r="P15" s="26">
        <v>3</v>
      </c>
      <c r="Q15" s="26" t="s">
        <v>68</v>
      </c>
      <c r="R15" s="26">
        <v>0</v>
      </c>
      <c r="S15" s="26">
        <v>0</v>
      </c>
      <c r="T15" s="26" t="s">
        <v>68</v>
      </c>
      <c r="U15" s="51" t="s">
        <v>67</v>
      </c>
    </row>
    <row r="16" spans="1:21" ht="31.5" customHeight="1">
      <c r="A16" s="52">
        <v>8</v>
      </c>
      <c r="B16" s="56" t="s">
        <v>17</v>
      </c>
      <c r="C16" s="56">
        <v>10121</v>
      </c>
      <c r="D16" s="52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ФМОУ "Костинская СОШ"- Клевакинская ООШ</v>
      </c>
      <c r="E16" s="26">
        <v>10</v>
      </c>
      <c r="F16" s="26">
        <v>0</v>
      </c>
      <c r="G16" s="26">
        <v>0</v>
      </c>
      <c r="H16" s="26">
        <v>1</v>
      </c>
      <c r="I16" s="26">
        <v>0</v>
      </c>
      <c r="J16" s="26">
        <v>1</v>
      </c>
      <c r="K16" s="26">
        <v>0</v>
      </c>
      <c r="L16" s="26">
        <v>0</v>
      </c>
      <c r="M16" s="26">
        <v>3</v>
      </c>
      <c r="N16" s="26">
        <v>0</v>
      </c>
      <c r="O16" s="26">
        <v>2</v>
      </c>
      <c r="P16" s="26">
        <v>1</v>
      </c>
      <c r="Q16" s="26">
        <v>2</v>
      </c>
      <c r="R16" s="26">
        <v>0</v>
      </c>
      <c r="S16" s="26" t="s">
        <v>68</v>
      </c>
      <c r="T16" s="26" t="s">
        <v>68</v>
      </c>
      <c r="U16" s="51" t="s">
        <v>67</v>
      </c>
    </row>
    <row r="17" spans="1:21">
      <c r="A17" s="52">
        <v>9</v>
      </c>
      <c r="B17" s="56" t="s">
        <v>72</v>
      </c>
      <c r="C17" s="56">
        <v>10110</v>
      </c>
      <c r="D17" s="52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"Невьянская СОШ"</v>
      </c>
      <c r="E17" s="26">
        <v>10</v>
      </c>
      <c r="F17" s="26">
        <v>0</v>
      </c>
      <c r="G17" s="26">
        <v>1</v>
      </c>
      <c r="H17" s="26">
        <v>0</v>
      </c>
      <c r="I17" s="26">
        <v>1</v>
      </c>
      <c r="J17" s="26">
        <v>0</v>
      </c>
      <c r="K17" s="26">
        <v>1</v>
      </c>
      <c r="L17" s="26">
        <v>0</v>
      </c>
      <c r="M17" s="26">
        <v>0</v>
      </c>
      <c r="N17" s="26">
        <v>0</v>
      </c>
      <c r="O17" s="26">
        <v>3</v>
      </c>
      <c r="P17" s="26">
        <v>0</v>
      </c>
      <c r="Q17" s="26">
        <v>1</v>
      </c>
      <c r="R17" s="26">
        <v>0</v>
      </c>
      <c r="S17" s="26">
        <v>3</v>
      </c>
      <c r="T17" s="26">
        <v>0</v>
      </c>
      <c r="U17" s="51" t="s">
        <v>67</v>
      </c>
    </row>
    <row r="18" spans="1:21">
      <c r="A18" s="52">
        <v>10</v>
      </c>
      <c r="B18" s="56" t="s">
        <v>13</v>
      </c>
      <c r="C18" s="56">
        <v>10110</v>
      </c>
      <c r="D18" s="52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"Невьянская СОШ"</v>
      </c>
      <c r="E18" s="26">
        <v>10</v>
      </c>
      <c r="F18" s="26">
        <v>1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3</v>
      </c>
      <c r="P18" s="26">
        <v>0</v>
      </c>
      <c r="Q18" s="26">
        <v>3</v>
      </c>
      <c r="R18" s="26">
        <v>0</v>
      </c>
      <c r="S18" s="26">
        <v>3</v>
      </c>
      <c r="T18" s="26">
        <v>0</v>
      </c>
      <c r="U18" s="51" t="s">
        <v>67</v>
      </c>
    </row>
    <row r="19" spans="1:21">
      <c r="A19" s="52">
        <v>11</v>
      </c>
      <c r="B19" s="56" t="s">
        <v>73</v>
      </c>
      <c r="C19" s="56">
        <v>10106</v>
      </c>
      <c r="D19" s="52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"Деевская СОШ"</v>
      </c>
      <c r="E19" s="26">
        <v>9</v>
      </c>
      <c r="F19" s="26">
        <v>0</v>
      </c>
      <c r="G19" s="26">
        <v>0</v>
      </c>
      <c r="H19" s="26">
        <v>1</v>
      </c>
      <c r="I19" s="26">
        <v>1</v>
      </c>
      <c r="J19" s="26">
        <v>1</v>
      </c>
      <c r="K19" s="26">
        <v>0</v>
      </c>
      <c r="L19" s="26">
        <v>0</v>
      </c>
      <c r="M19" s="26">
        <v>3</v>
      </c>
      <c r="N19" s="26">
        <v>0</v>
      </c>
      <c r="O19" s="26">
        <v>3</v>
      </c>
      <c r="P19" s="26" t="s">
        <v>68</v>
      </c>
      <c r="Q19" s="26">
        <v>0</v>
      </c>
      <c r="R19" s="26">
        <v>0</v>
      </c>
      <c r="S19" s="26" t="s">
        <v>68</v>
      </c>
      <c r="T19" s="26" t="s">
        <v>68</v>
      </c>
      <c r="U19" s="51" t="str">
        <f t="shared" si="0"/>
        <v>Участник</v>
      </c>
    </row>
    <row r="20" spans="1:21">
      <c r="A20" s="52">
        <v>12</v>
      </c>
      <c r="B20" s="56" t="s">
        <v>74</v>
      </c>
      <c r="C20" s="56">
        <v>10106</v>
      </c>
      <c r="D20" s="52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"Деевская СОШ"</v>
      </c>
      <c r="E20" s="26">
        <v>8</v>
      </c>
      <c r="F20" s="26">
        <v>0</v>
      </c>
      <c r="G20" s="26">
        <v>0</v>
      </c>
      <c r="H20" s="26">
        <v>1</v>
      </c>
      <c r="I20" s="26">
        <v>0</v>
      </c>
      <c r="J20" s="26">
        <v>0</v>
      </c>
      <c r="K20" s="26">
        <v>0</v>
      </c>
      <c r="L20" s="26">
        <v>0</v>
      </c>
      <c r="M20" s="26">
        <v>2</v>
      </c>
      <c r="N20" s="26">
        <v>0</v>
      </c>
      <c r="O20" s="26">
        <v>3</v>
      </c>
      <c r="P20" s="26">
        <v>1</v>
      </c>
      <c r="Q20" s="26">
        <v>1</v>
      </c>
      <c r="R20" s="26">
        <v>0</v>
      </c>
      <c r="S20" s="26">
        <v>0</v>
      </c>
      <c r="T20" s="26" t="s">
        <v>68</v>
      </c>
      <c r="U20" s="51" t="str">
        <f t="shared" si="0"/>
        <v>Участник</v>
      </c>
    </row>
    <row r="21" spans="1:21">
      <c r="A21" s="52">
        <v>13</v>
      </c>
      <c r="B21" s="56" t="s">
        <v>15</v>
      </c>
      <c r="C21" s="56">
        <v>10113</v>
      </c>
      <c r="D21" s="52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"Ялунинская СОШ"</v>
      </c>
      <c r="E21" s="26">
        <v>7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2</v>
      </c>
      <c r="O21" s="26">
        <v>3</v>
      </c>
      <c r="P21" s="26">
        <v>0</v>
      </c>
      <c r="Q21" s="26">
        <v>2</v>
      </c>
      <c r="R21" s="26">
        <v>0</v>
      </c>
      <c r="S21" s="26">
        <v>0</v>
      </c>
      <c r="T21" s="26">
        <v>0</v>
      </c>
      <c r="U21" s="51" t="str">
        <f t="shared" si="0"/>
        <v>Участник</v>
      </c>
    </row>
    <row r="22" spans="1:21" ht="31.5" customHeight="1">
      <c r="A22" s="52">
        <v>14</v>
      </c>
      <c r="B22" s="56" t="s">
        <v>75</v>
      </c>
      <c r="C22" s="56">
        <v>10101</v>
      </c>
      <c r="D22" s="52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«Арамашевская СОШ им М. Мантурова»</v>
      </c>
      <c r="E22" s="26">
        <v>7</v>
      </c>
      <c r="F22" s="26">
        <v>0</v>
      </c>
      <c r="G22" s="26">
        <v>0</v>
      </c>
      <c r="H22" s="26">
        <v>1</v>
      </c>
      <c r="I22" s="26">
        <v>0</v>
      </c>
      <c r="J22" s="26">
        <v>1</v>
      </c>
      <c r="K22" s="26" t="s">
        <v>68</v>
      </c>
      <c r="L22" s="26">
        <v>0</v>
      </c>
      <c r="M22" s="26">
        <v>0</v>
      </c>
      <c r="N22" s="26">
        <v>0</v>
      </c>
      <c r="O22" s="26" t="s">
        <v>68</v>
      </c>
      <c r="P22" s="26">
        <v>2</v>
      </c>
      <c r="Q22" s="26">
        <v>3</v>
      </c>
      <c r="R22" s="26" t="s">
        <v>68</v>
      </c>
      <c r="S22" s="26" t="s">
        <v>68</v>
      </c>
      <c r="T22" s="26" t="s">
        <v>68</v>
      </c>
      <c r="U22" s="51" t="str">
        <f t="shared" si="0"/>
        <v>Участник</v>
      </c>
    </row>
    <row r="23" spans="1:21">
      <c r="A23" s="52">
        <v>15</v>
      </c>
      <c r="B23" s="56" t="s">
        <v>10</v>
      </c>
      <c r="C23" s="56">
        <v>10107</v>
      </c>
      <c r="D23" s="52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"Кировская СОШ"</v>
      </c>
      <c r="E23" s="26">
        <v>7</v>
      </c>
      <c r="F23" s="26">
        <v>0</v>
      </c>
      <c r="G23" s="26">
        <v>1</v>
      </c>
      <c r="H23" s="26">
        <v>0</v>
      </c>
      <c r="I23" s="26">
        <v>0</v>
      </c>
      <c r="J23" s="26">
        <v>0</v>
      </c>
      <c r="K23" s="26">
        <v>0</v>
      </c>
      <c r="L23" s="26" t="s">
        <v>68</v>
      </c>
      <c r="M23" s="26">
        <v>0</v>
      </c>
      <c r="N23" s="26">
        <v>0</v>
      </c>
      <c r="O23" s="26">
        <v>3</v>
      </c>
      <c r="P23" s="26">
        <v>3</v>
      </c>
      <c r="Q23" s="26">
        <v>0</v>
      </c>
      <c r="R23" s="26" t="s">
        <v>68</v>
      </c>
      <c r="S23" s="26" t="s">
        <v>68</v>
      </c>
      <c r="T23" s="26" t="s">
        <v>68</v>
      </c>
      <c r="U23" s="51" t="str">
        <f t="shared" si="0"/>
        <v>Участник</v>
      </c>
    </row>
    <row r="24" spans="1:21">
      <c r="A24" s="52">
        <v>16</v>
      </c>
      <c r="B24" s="56" t="s">
        <v>76</v>
      </c>
      <c r="C24" s="56">
        <v>10106</v>
      </c>
      <c r="D24" s="52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"Деевская СОШ"</v>
      </c>
      <c r="E24" s="26">
        <v>6</v>
      </c>
      <c r="F24" s="26">
        <v>1</v>
      </c>
      <c r="G24" s="26">
        <v>0</v>
      </c>
      <c r="H24" s="26">
        <v>1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2</v>
      </c>
      <c r="Q24" s="26">
        <v>2</v>
      </c>
      <c r="R24" s="26">
        <v>0</v>
      </c>
      <c r="S24" s="26">
        <v>0</v>
      </c>
      <c r="T24" s="26">
        <v>0</v>
      </c>
      <c r="U24" s="51" t="str">
        <f t="shared" si="0"/>
        <v>Участник</v>
      </c>
    </row>
    <row r="25" spans="1:21">
      <c r="A25" s="52">
        <v>17</v>
      </c>
      <c r="B25" s="56" t="s">
        <v>16</v>
      </c>
      <c r="C25" s="56">
        <v>10113</v>
      </c>
      <c r="D25" s="52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"Ялунинская СОШ"</v>
      </c>
      <c r="E25" s="26">
        <v>5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2</v>
      </c>
      <c r="N25" s="26">
        <v>0</v>
      </c>
      <c r="O25" s="26">
        <v>0</v>
      </c>
      <c r="P25" s="26">
        <v>3</v>
      </c>
      <c r="Q25" s="26">
        <v>0</v>
      </c>
      <c r="R25" s="26">
        <v>0</v>
      </c>
      <c r="S25" s="26" t="s">
        <v>68</v>
      </c>
      <c r="T25" s="26">
        <v>0</v>
      </c>
      <c r="U25" s="51" t="str">
        <f t="shared" si="0"/>
        <v>Участник</v>
      </c>
    </row>
    <row r="26" spans="1:21">
      <c r="A26" s="52">
        <v>18</v>
      </c>
      <c r="B26" s="56" t="s">
        <v>77</v>
      </c>
      <c r="C26" s="56">
        <v>10107</v>
      </c>
      <c r="D26" s="52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"Кировская СОШ"</v>
      </c>
      <c r="E26" s="26">
        <v>2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2</v>
      </c>
      <c r="P26" s="26" t="s">
        <v>68</v>
      </c>
      <c r="Q26" s="26" t="s">
        <v>68</v>
      </c>
      <c r="R26" s="26" t="s">
        <v>68</v>
      </c>
      <c r="S26" s="26" t="s">
        <v>68</v>
      </c>
      <c r="T26" s="26" t="s">
        <v>68</v>
      </c>
      <c r="U26" s="51" t="str">
        <f t="shared" si="0"/>
        <v>Участник</v>
      </c>
    </row>
    <row r="27" spans="1:21">
      <c r="D27" s="30" t="s">
        <v>139</v>
      </c>
      <c r="E27" s="30">
        <v>11.4</v>
      </c>
      <c r="F27" s="30">
        <v>0.3</v>
      </c>
      <c r="G27" s="30">
        <v>0.4</v>
      </c>
      <c r="H27" s="30">
        <v>0.5</v>
      </c>
      <c r="I27" s="30">
        <v>0.1</v>
      </c>
      <c r="J27" s="30">
        <v>0.4</v>
      </c>
      <c r="K27" s="30">
        <v>0.3</v>
      </c>
      <c r="L27" s="30">
        <v>0.4</v>
      </c>
      <c r="M27" s="30">
        <v>0.8</v>
      </c>
      <c r="N27" s="30">
        <v>0.5</v>
      </c>
      <c r="O27" s="30">
        <v>2.1</v>
      </c>
      <c r="P27" s="30">
        <v>1.9</v>
      </c>
      <c r="Q27" s="30">
        <v>2.4</v>
      </c>
      <c r="R27" s="30">
        <v>0.6</v>
      </c>
      <c r="S27" s="30">
        <v>1.5</v>
      </c>
      <c r="T27" s="57">
        <v>0.9</v>
      </c>
    </row>
    <row r="28" spans="1:21">
      <c r="D28" s="30" t="s">
        <v>140</v>
      </c>
      <c r="E28" s="30">
        <v>28.5</v>
      </c>
      <c r="F28" s="30">
        <v>30</v>
      </c>
      <c r="G28" s="30">
        <v>40</v>
      </c>
      <c r="H28" s="30">
        <v>50</v>
      </c>
      <c r="I28" s="30">
        <v>10</v>
      </c>
      <c r="J28" s="30">
        <v>40</v>
      </c>
      <c r="K28" s="30">
        <v>30</v>
      </c>
      <c r="L28" s="30">
        <v>10</v>
      </c>
      <c r="M28" s="30">
        <v>27</v>
      </c>
      <c r="N28" s="30">
        <v>2</v>
      </c>
      <c r="O28" s="30">
        <v>70</v>
      </c>
      <c r="P28" s="30">
        <v>3</v>
      </c>
      <c r="Q28" s="30">
        <v>4</v>
      </c>
      <c r="R28" s="30">
        <v>2</v>
      </c>
      <c r="S28" s="30">
        <v>50</v>
      </c>
      <c r="T28" s="57">
        <v>30</v>
      </c>
    </row>
    <row r="29" spans="1:21">
      <c r="D29" s="88" t="s">
        <v>141</v>
      </c>
      <c r="E29" s="90"/>
      <c r="F29" s="30">
        <v>67</v>
      </c>
      <c r="G29" s="30">
        <v>67</v>
      </c>
      <c r="H29" s="30">
        <v>50</v>
      </c>
      <c r="I29" s="30">
        <v>89</v>
      </c>
      <c r="J29" s="30">
        <v>61</v>
      </c>
      <c r="K29" s="30">
        <v>67</v>
      </c>
      <c r="L29" s="30">
        <v>78</v>
      </c>
      <c r="M29" s="30">
        <v>56</v>
      </c>
      <c r="N29" s="30">
        <v>78</v>
      </c>
      <c r="O29" s="30">
        <v>33</v>
      </c>
      <c r="P29" s="30">
        <v>33</v>
      </c>
      <c r="Q29" s="30">
        <v>28</v>
      </c>
      <c r="R29" s="30">
        <v>83</v>
      </c>
      <c r="S29" s="30">
        <v>67</v>
      </c>
      <c r="T29" s="57">
        <v>83</v>
      </c>
    </row>
  </sheetData>
  <autoFilter ref="A6:U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14">
    <mergeCell ref="A1:A4"/>
    <mergeCell ref="B6:B8"/>
    <mergeCell ref="A6:A8"/>
    <mergeCell ref="D6:D8"/>
    <mergeCell ref="C6:C8"/>
    <mergeCell ref="B1:T1"/>
    <mergeCell ref="B2:T2"/>
    <mergeCell ref="B3:T3"/>
    <mergeCell ref="B4:T4"/>
    <mergeCell ref="F6:T6"/>
    <mergeCell ref="U6:U8"/>
    <mergeCell ref="E6:E7"/>
    <mergeCell ref="B5:T5"/>
    <mergeCell ref="D29:E29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2"/>
  <sheetViews>
    <sheetView workbookViewId="0">
      <selection activeCell="A6" sqref="A6:U8"/>
    </sheetView>
  </sheetViews>
  <sheetFormatPr defaultRowHeight="15.75"/>
  <cols>
    <col min="1" max="1" width="6.5703125" style="9" customWidth="1"/>
    <col min="2" max="2" width="36.28515625" style="1" customWidth="1"/>
    <col min="3" max="3" width="6.7109375" style="9" hidden="1" customWidth="1"/>
    <col min="4" max="4" width="35.42578125" style="9" customWidth="1"/>
    <col min="5" max="5" width="11.28515625" style="9" customWidth="1"/>
    <col min="6" max="20" width="3.5703125" style="9" customWidth="1"/>
    <col min="21" max="21" width="14.28515625" style="9" customWidth="1"/>
    <col min="22" max="16384" width="9.140625" style="9"/>
  </cols>
  <sheetData>
    <row r="1" spans="1:21">
      <c r="A1" s="111"/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</row>
    <row r="2" spans="1:21">
      <c r="A2" s="111"/>
      <c r="B2" s="113" t="s">
        <v>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1">
      <c r="A3" s="111"/>
      <c r="B3" s="113" t="s">
        <v>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1">
      <c r="A4" s="111"/>
      <c r="B4" s="114" t="s">
        <v>69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1" s="20" customFormat="1">
      <c r="A5" s="31"/>
      <c r="B5" s="105" t="s">
        <v>143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7"/>
    </row>
    <row r="6" spans="1:21" ht="31.5" customHeight="1">
      <c r="A6" s="108" t="s">
        <v>3</v>
      </c>
      <c r="B6" s="108" t="s">
        <v>4</v>
      </c>
      <c r="C6" s="112" t="s">
        <v>35</v>
      </c>
      <c r="D6" s="108" t="s">
        <v>5</v>
      </c>
      <c r="E6" s="112" t="s">
        <v>6</v>
      </c>
      <c r="F6" s="112" t="s">
        <v>65</v>
      </c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08" t="s">
        <v>7</v>
      </c>
    </row>
    <row r="7" spans="1:21">
      <c r="A7" s="109"/>
      <c r="B7" s="109"/>
      <c r="C7" s="112"/>
      <c r="D7" s="109"/>
      <c r="E7" s="112"/>
      <c r="F7" s="18">
        <v>1</v>
      </c>
      <c r="G7" s="18">
        <v>2</v>
      </c>
      <c r="H7" s="18">
        <v>3</v>
      </c>
      <c r="I7" s="18">
        <v>4</v>
      </c>
      <c r="J7" s="18">
        <v>5</v>
      </c>
      <c r="K7" s="18">
        <v>6</v>
      </c>
      <c r="L7" s="18">
        <v>7</v>
      </c>
      <c r="M7" s="18">
        <v>8</v>
      </c>
      <c r="N7" s="18">
        <v>9</v>
      </c>
      <c r="O7" s="18">
        <v>10</v>
      </c>
      <c r="P7" s="18">
        <v>11</v>
      </c>
      <c r="Q7" s="18">
        <v>12</v>
      </c>
      <c r="R7" s="18">
        <v>13</v>
      </c>
      <c r="S7" s="18">
        <v>14</v>
      </c>
      <c r="T7" s="18">
        <v>15</v>
      </c>
      <c r="U7" s="109"/>
    </row>
    <row r="8" spans="1:21" s="20" customFormat="1">
      <c r="A8" s="110"/>
      <c r="B8" s="110"/>
      <c r="C8" s="32"/>
      <c r="D8" s="110"/>
      <c r="E8" s="32">
        <v>40</v>
      </c>
      <c r="F8" s="33">
        <v>1</v>
      </c>
      <c r="G8" s="33">
        <v>1</v>
      </c>
      <c r="H8" s="33">
        <v>1</v>
      </c>
      <c r="I8" s="33">
        <v>1</v>
      </c>
      <c r="J8" s="33">
        <v>1</v>
      </c>
      <c r="K8" s="33">
        <v>1</v>
      </c>
      <c r="L8" s="33">
        <v>3</v>
      </c>
      <c r="M8" s="33">
        <v>3</v>
      </c>
      <c r="N8" s="33">
        <v>3</v>
      </c>
      <c r="O8" s="33">
        <v>3</v>
      </c>
      <c r="P8" s="33">
        <v>6</v>
      </c>
      <c r="Q8" s="33">
        <v>6</v>
      </c>
      <c r="R8" s="33">
        <v>4</v>
      </c>
      <c r="S8" s="33">
        <v>3</v>
      </c>
      <c r="T8" s="33">
        <v>3</v>
      </c>
      <c r="U8" s="110"/>
    </row>
    <row r="9" spans="1:21">
      <c r="A9" s="11">
        <v>1</v>
      </c>
      <c r="B9" s="27" t="s">
        <v>39</v>
      </c>
      <c r="C9" s="27">
        <v>10106</v>
      </c>
      <c r="D9" s="6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"Деевская СОШ"</v>
      </c>
      <c r="E9" s="63">
        <v>20</v>
      </c>
      <c r="F9" s="59">
        <v>1</v>
      </c>
      <c r="G9" s="54">
        <v>1</v>
      </c>
      <c r="H9" s="54">
        <v>0</v>
      </c>
      <c r="I9" s="54">
        <v>0</v>
      </c>
      <c r="J9" s="54">
        <v>1</v>
      </c>
      <c r="K9" s="54">
        <v>1</v>
      </c>
      <c r="L9" s="54">
        <v>3</v>
      </c>
      <c r="M9" s="54">
        <v>0</v>
      </c>
      <c r="N9" s="54">
        <v>0</v>
      </c>
      <c r="O9" s="54">
        <v>2</v>
      </c>
      <c r="P9" s="54">
        <v>3</v>
      </c>
      <c r="Q9" s="54">
        <v>5</v>
      </c>
      <c r="R9" s="54">
        <v>0</v>
      </c>
      <c r="S9" s="54">
        <v>3</v>
      </c>
      <c r="T9" s="54">
        <v>0</v>
      </c>
      <c r="U9" s="16" t="str">
        <f>IF(E9=MAX($E$9:$E$81),"Победитель",IF(E9&gt;=MEDIAN($E$9:$E$81),"Призёр","Участник"))</f>
        <v>Победитель</v>
      </c>
    </row>
    <row r="10" spans="1:21">
      <c r="A10" s="11">
        <v>2</v>
      </c>
      <c r="B10" s="28" t="s">
        <v>40</v>
      </c>
      <c r="C10" s="28">
        <v>10106</v>
      </c>
      <c r="D10" s="6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"Деевская СОШ"</v>
      </c>
      <c r="E10" s="63">
        <v>16</v>
      </c>
      <c r="F10" s="26">
        <v>0</v>
      </c>
      <c r="G10" s="54">
        <v>0</v>
      </c>
      <c r="H10" s="54">
        <v>1</v>
      </c>
      <c r="I10" s="54">
        <v>0</v>
      </c>
      <c r="J10" s="54">
        <v>0</v>
      </c>
      <c r="K10" s="54">
        <v>1</v>
      </c>
      <c r="L10" s="54">
        <v>0</v>
      </c>
      <c r="M10" s="54">
        <v>3</v>
      </c>
      <c r="N10" s="54">
        <v>0</v>
      </c>
      <c r="O10" s="54">
        <v>3</v>
      </c>
      <c r="P10" s="54">
        <v>3</v>
      </c>
      <c r="Q10" s="54">
        <v>2</v>
      </c>
      <c r="R10" s="54">
        <v>0</v>
      </c>
      <c r="S10" s="54">
        <v>0</v>
      </c>
      <c r="T10" s="54">
        <v>3</v>
      </c>
      <c r="U10" s="47" t="s">
        <v>67</v>
      </c>
    </row>
    <row r="11" spans="1:21">
      <c r="A11" s="11">
        <v>3</v>
      </c>
      <c r="B11" s="28" t="s">
        <v>78</v>
      </c>
      <c r="C11" s="28">
        <v>10107</v>
      </c>
      <c r="D11" s="6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"Кировская СОШ"</v>
      </c>
      <c r="E11" s="63">
        <v>12</v>
      </c>
      <c r="F11" s="26">
        <v>0</v>
      </c>
      <c r="G11" s="54">
        <v>1</v>
      </c>
      <c r="H11" s="54">
        <v>1</v>
      </c>
      <c r="I11" s="54">
        <v>1</v>
      </c>
      <c r="J11" s="54">
        <v>1</v>
      </c>
      <c r="K11" s="54">
        <v>1</v>
      </c>
      <c r="L11" s="54">
        <v>2</v>
      </c>
      <c r="M11" s="54">
        <v>0</v>
      </c>
      <c r="N11" s="54">
        <v>0</v>
      </c>
      <c r="O11" s="54">
        <v>0</v>
      </c>
      <c r="P11" s="54">
        <v>3</v>
      </c>
      <c r="Q11" s="54">
        <v>2</v>
      </c>
      <c r="R11" s="54" t="s">
        <v>68</v>
      </c>
      <c r="S11" s="54">
        <v>0</v>
      </c>
      <c r="T11" s="54">
        <v>0</v>
      </c>
      <c r="U11" s="47" t="s">
        <v>67</v>
      </c>
    </row>
    <row r="12" spans="1:21">
      <c r="A12" s="11">
        <v>4</v>
      </c>
      <c r="B12" s="28" t="s">
        <v>79</v>
      </c>
      <c r="C12" s="28">
        <v>10113</v>
      </c>
      <c r="D12" s="60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"Ялунинская СОШ"</v>
      </c>
      <c r="E12" s="63">
        <v>12</v>
      </c>
      <c r="F12" s="26">
        <v>0</v>
      </c>
      <c r="G12" s="54">
        <v>0</v>
      </c>
      <c r="H12" s="54">
        <v>0</v>
      </c>
      <c r="I12" s="54">
        <v>0</v>
      </c>
      <c r="J12" s="54">
        <v>1</v>
      </c>
      <c r="K12" s="54">
        <v>0</v>
      </c>
      <c r="L12" s="54">
        <v>2</v>
      </c>
      <c r="M12" s="54">
        <v>2</v>
      </c>
      <c r="N12" s="54">
        <v>0</v>
      </c>
      <c r="O12" s="54">
        <v>0</v>
      </c>
      <c r="P12" s="54">
        <v>3</v>
      </c>
      <c r="Q12" s="54">
        <v>4</v>
      </c>
      <c r="R12" s="54">
        <v>0</v>
      </c>
      <c r="S12" s="54" t="s">
        <v>68</v>
      </c>
      <c r="T12" s="54">
        <v>0</v>
      </c>
      <c r="U12" s="47" t="s">
        <v>67</v>
      </c>
    </row>
    <row r="13" spans="1:21">
      <c r="A13" s="11">
        <v>5</v>
      </c>
      <c r="B13" s="28" t="s">
        <v>41</v>
      </c>
      <c r="C13" s="28">
        <v>10118</v>
      </c>
      <c r="D13" s="60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"Заринская СОШ"</v>
      </c>
      <c r="E13" s="63">
        <v>11</v>
      </c>
      <c r="F13" s="26">
        <v>0</v>
      </c>
      <c r="G13" s="54">
        <v>0</v>
      </c>
      <c r="H13" s="54">
        <v>1</v>
      </c>
      <c r="I13" s="54">
        <v>0</v>
      </c>
      <c r="J13" s="54">
        <v>1</v>
      </c>
      <c r="K13" s="54">
        <v>1</v>
      </c>
      <c r="L13" s="54">
        <v>2</v>
      </c>
      <c r="M13" s="54">
        <v>2</v>
      </c>
      <c r="N13" s="54">
        <v>0</v>
      </c>
      <c r="O13" s="54">
        <v>2</v>
      </c>
      <c r="P13" s="54">
        <v>2</v>
      </c>
      <c r="Q13" s="54">
        <v>0</v>
      </c>
      <c r="R13" s="54">
        <v>0</v>
      </c>
      <c r="S13" s="54">
        <v>0</v>
      </c>
      <c r="T13" s="54">
        <v>0</v>
      </c>
      <c r="U13" s="47" t="s">
        <v>67</v>
      </c>
    </row>
    <row r="14" spans="1:21">
      <c r="A14" s="11">
        <v>6</v>
      </c>
      <c r="B14" s="28" t="s">
        <v>80</v>
      </c>
      <c r="C14" s="28">
        <v>10107</v>
      </c>
      <c r="D14" s="60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"Кировская СОШ"</v>
      </c>
      <c r="E14" s="63">
        <v>11</v>
      </c>
      <c r="F14" s="26">
        <v>1</v>
      </c>
      <c r="G14" s="54">
        <v>0</v>
      </c>
      <c r="H14" s="54">
        <v>1</v>
      </c>
      <c r="I14" s="54">
        <v>0</v>
      </c>
      <c r="J14" s="54">
        <v>0</v>
      </c>
      <c r="K14" s="54">
        <v>1</v>
      </c>
      <c r="L14" s="54">
        <v>0</v>
      </c>
      <c r="M14" s="54">
        <v>0</v>
      </c>
      <c r="N14" s="54">
        <v>2</v>
      </c>
      <c r="O14" s="54">
        <v>3</v>
      </c>
      <c r="P14" s="54">
        <v>0</v>
      </c>
      <c r="Q14" s="54">
        <v>3</v>
      </c>
      <c r="R14" s="54">
        <v>0</v>
      </c>
      <c r="S14" s="54" t="s">
        <v>68</v>
      </c>
      <c r="T14" s="54">
        <v>0</v>
      </c>
      <c r="U14" s="47" t="s">
        <v>67</v>
      </c>
    </row>
    <row r="15" spans="1:21" ht="18.75" customHeight="1">
      <c r="A15" s="11">
        <v>7</v>
      </c>
      <c r="B15" s="28" t="s">
        <v>81</v>
      </c>
      <c r="C15" s="28">
        <v>10101</v>
      </c>
      <c r="D15" s="60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«Арамашевская СОШ им М. Мантурова»</v>
      </c>
      <c r="E15" s="63">
        <v>10</v>
      </c>
      <c r="F15" s="26">
        <v>1</v>
      </c>
      <c r="G15" s="54">
        <v>0</v>
      </c>
      <c r="H15" s="54">
        <v>1</v>
      </c>
      <c r="I15" s="54">
        <v>1</v>
      </c>
      <c r="J15" s="54">
        <v>0</v>
      </c>
      <c r="K15" s="54" t="s">
        <v>68</v>
      </c>
      <c r="L15" s="54" t="s">
        <v>68</v>
      </c>
      <c r="M15" s="54">
        <v>0</v>
      </c>
      <c r="N15" s="54">
        <v>2</v>
      </c>
      <c r="O15" s="54">
        <v>0</v>
      </c>
      <c r="P15" s="54" t="s">
        <v>68</v>
      </c>
      <c r="Q15" s="54">
        <v>5</v>
      </c>
      <c r="R15" s="54">
        <v>0</v>
      </c>
      <c r="S15" s="54" t="s">
        <v>68</v>
      </c>
      <c r="T15" s="54" t="s">
        <v>68</v>
      </c>
      <c r="U15" s="47" t="s">
        <v>67</v>
      </c>
    </row>
    <row r="16" spans="1:21" ht="47.25">
      <c r="A16" s="11">
        <v>8</v>
      </c>
      <c r="B16" s="28" t="s">
        <v>82</v>
      </c>
      <c r="C16" s="28">
        <v>10120</v>
      </c>
      <c r="D16" s="60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ФМОУ «"Верхнесинячихинская СОШ №2"- Нижнесинячихинская ООШ»</v>
      </c>
      <c r="E16" s="63">
        <v>10</v>
      </c>
      <c r="F16" s="26">
        <v>1</v>
      </c>
      <c r="G16" s="54">
        <v>0</v>
      </c>
      <c r="H16" s="54">
        <v>1</v>
      </c>
      <c r="I16" s="54">
        <v>0</v>
      </c>
      <c r="J16" s="54">
        <v>1</v>
      </c>
      <c r="K16" s="54">
        <v>0</v>
      </c>
      <c r="L16" s="54">
        <v>3</v>
      </c>
      <c r="M16" s="54">
        <v>2</v>
      </c>
      <c r="N16" s="54">
        <v>0</v>
      </c>
      <c r="O16" s="54">
        <v>2</v>
      </c>
      <c r="P16" s="54" t="s">
        <v>68</v>
      </c>
      <c r="Q16" s="54">
        <v>0</v>
      </c>
      <c r="R16" s="54">
        <v>0</v>
      </c>
      <c r="S16" s="54" t="s">
        <v>68</v>
      </c>
      <c r="T16" s="54">
        <v>0</v>
      </c>
      <c r="U16" s="47" t="s">
        <v>67</v>
      </c>
    </row>
    <row r="17" spans="1:23" ht="31.5">
      <c r="A17" s="11">
        <v>9</v>
      </c>
      <c r="B17" s="28" t="s">
        <v>83</v>
      </c>
      <c r="C17" s="28">
        <v>10121</v>
      </c>
      <c r="D17" s="60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ФМОУ "Костинская СОШ"- Клевакинская ООШ</v>
      </c>
      <c r="E17" s="63">
        <v>8</v>
      </c>
      <c r="F17" s="26">
        <v>0</v>
      </c>
      <c r="G17" s="54">
        <v>0</v>
      </c>
      <c r="H17" s="54">
        <v>0</v>
      </c>
      <c r="I17" s="54">
        <v>1</v>
      </c>
      <c r="J17" s="54">
        <v>1</v>
      </c>
      <c r="K17" s="54">
        <v>0</v>
      </c>
      <c r="L17" s="54">
        <v>0</v>
      </c>
      <c r="M17" s="54">
        <v>2</v>
      </c>
      <c r="N17" s="54">
        <v>0</v>
      </c>
      <c r="O17" s="54">
        <v>3</v>
      </c>
      <c r="P17" s="54">
        <v>1</v>
      </c>
      <c r="Q17" s="54">
        <v>0</v>
      </c>
      <c r="R17" s="54">
        <v>0</v>
      </c>
      <c r="S17" s="54">
        <v>0</v>
      </c>
      <c r="T17" s="54" t="s">
        <v>68</v>
      </c>
      <c r="U17" s="47" t="s">
        <v>67</v>
      </c>
      <c r="W17" s="9">
        <v>6</v>
      </c>
    </row>
    <row r="18" spans="1:23">
      <c r="A18" s="11">
        <v>10</v>
      </c>
      <c r="B18" s="28" t="s">
        <v>37</v>
      </c>
      <c r="C18" s="28">
        <v>10107</v>
      </c>
      <c r="D18" s="60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"Кировская СОШ"</v>
      </c>
      <c r="E18" s="63">
        <v>7</v>
      </c>
      <c r="F18" s="26">
        <v>0</v>
      </c>
      <c r="G18" s="54">
        <v>1</v>
      </c>
      <c r="H18" s="54">
        <v>0</v>
      </c>
      <c r="I18" s="54">
        <v>0</v>
      </c>
      <c r="J18" s="54">
        <v>1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1</v>
      </c>
      <c r="Q18" s="54">
        <v>1</v>
      </c>
      <c r="R18" s="54">
        <v>0</v>
      </c>
      <c r="S18" s="54">
        <v>3</v>
      </c>
      <c r="T18" s="54" t="s">
        <v>68</v>
      </c>
      <c r="U18" s="47" t="s">
        <v>67</v>
      </c>
    </row>
    <row r="19" spans="1:23">
      <c r="A19" s="11">
        <v>11</v>
      </c>
      <c r="B19" s="28" t="s">
        <v>84</v>
      </c>
      <c r="C19" s="28">
        <v>10107</v>
      </c>
      <c r="D19" s="60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"Кировская СОШ"</v>
      </c>
      <c r="E19" s="63">
        <v>7</v>
      </c>
      <c r="F19" s="26">
        <v>0</v>
      </c>
      <c r="G19" s="54">
        <v>1</v>
      </c>
      <c r="H19" s="54">
        <v>0</v>
      </c>
      <c r="I19" s="54">
        <v>0</v>
      </c>
      <c r="J19" s="54">
        <v>1</v>
      </c>
      <c r="K19" s="54">
        <v>1</v>
      </c>
      <c r="L19" s="54">
        <v>0</v>
      </c>
      <c r="M19" s="54">
        <v>0</v>
      </c>
      <c r="N19" s="54">
        <v>0</v>
      </c>
      <c r="O19" s="54">
        <v>0</v>
      </c>
      <c r="P19" s="54">
        <v>2</v>
      </c>
      <c r="Q19" s="54" t="s">
        <v>68</v>
      </c>
      <c r="R19" s="54">
        <v>2</v>
      </c>
      <c r="S19" s="54" t="s">
        <v>68</v>
      </c>
      <c r="T19" s="54">
        <v>0</v>
      </c>
      <c r="U19" s="47" t="s">
        <v>67</v>
      </c>
    </row>
    <row r="20" spans="1:23">
      <c r="A20" s="11">
        <v>12</v>
      </c>
      <c r="B20" s="28" t="s">
        <v>36</v>
      </c>
      <c r="C20" s="28">
        <v>10107</v>
      </c>
      <c r="D20" s="60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"Кировская СОШ"</v>
      </c>
      <c r="E20" s="63">
        <v>7</v>
      </c>
      <c r="F20" s="26">
        <v>0</v>
      </c>
      <c r="G20" s="54">
        <v>0</v>
      </c>
      <c r="H20" s="54">
        <v>1</v>
      </c>
      <c r="I20" s="54">
        <v>1</v>
      </c>
      <c r="J20" s="54">
        <v>0</v>
      </c>
      <c r="K20" s="54">
        <v>0</v>
      </c>
      <c r="L20" s="54">
        <v>2</v>
      </c>
      <c r="M20" s="54">
        <v>0</v>
      </c>
      <c r="N20" s="54">
        <v>2</v>
      </c>
      <c r="O20" s="54">
        <v>0</v>
      </c>
      <c r="P20" s="54">
        <v>0</v>
      </c>
      <c r="Q20" s="54">
        <v>1</v>
      </c>
      <c r="R20" s="54">
        <v>0</v>
      </c>
      <c r="S20" s="54" t="s">
        <v>68</v>
      </c>
      <c r="T20" s="54" t="s">
        <v>68</v>
      </c>
      <c r="U20" s="47" t="s">
        <v>67</v>
      </c>
    </row>
    <row r="21" spans="1:23">
      <c r="A21" s="11">
        <v>13</v>
      </c>
      <c r="B21" s="28" t="s">
        <v>85</v>
      </c>
      <c r="C21" s="28">
        <v>10107</v>
      </c>
      <c r="D21" s="60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"Кировская СОШ"</v>
      </c>
      <c r="E21" s="63">
        <v>7</v>
      </c>
      <c r="F21" s="26">
        <v>1</v>
      </c>
      <c r="G21" s="54">
        <v>0</v>
      </c>
      <c r="H21" s="54">
        <v>0</v>
      </c>
      <c r="I21" s="54">
        <v>0</v>
      </c>
      <c r="J21" s="54">
        <v>1</v>
      </c>
      <c r="K21" s="54">
        <v>0</v>
      </c>
      <c r="L21" s="54">
        <v>0</v>
      </c>
      <c r="M21" s="54" t="s">
        <v>68</v>
      </c>
      <c r="N21" s="54">
        <v>0</v>
      </c>
      <c r="O21" s="54">
        <v>0</v>
      </c>
      <c r="P21" s="54">
        <v>2</v>
      </c>
      <c r="Q21" s="54">
        <v>3</v>
      </c>
      <c r="R21" s="54">
        <v>0</v>
      </c>
      <c r="S21" s="54" t="s">
        <v>68</v>
      </c>
      <c r="T21" s="54" t="s">
        <v>68</v>
      </c>
      <c r="U21" s="47" t="s">
        <v>67</v>
      </c>
    </row>
    <row r="22" spans="1:23">
      <c r="A22" s="11">
        <v>14</v>
      </c>
      <c r="B22" s="28" t="s">
        <v>38</v>
      </c>
      <c r="C22" s="28">
        <v>10107</v>
      </c>
      <c r="D22" s="60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"Кировская СОШ"</v>
      </c>
      <c r="E22" s="63">
        <v>6</v>
      </c>
      <c r="F22" s="26">
        <v>1</v>
      </c>
      <c r="G22" s="54">
        <v>0</v>
      </c>
      <c r="H22" s="54">
        <v>0</v>
      </c>
      <c r="I22" s="54">
        <v>1</v>
      </c>
      <c r="J22" s="54">
        <v>0</v>
      </c>
      <c r="K22" s="54">
        <v>1</v>
      </c>
      <c r="L22" s="54">
        <v>2</v>
      </c>
      <c r="M22" s="54">
        <v>0</v>
      </c>
      <c r="N22" s="54">
        <v>0</v>
      </c>
      <c r="O22" s="54">
        <v>0</v>
      </c>
      <c r="P22" s="54">
        <v>1</v>
      </c>
      <c r="Q22" s="54">
        <v>0</v>
      </c>
      <c r="R22" s="54">
        <v>0</v>
      </c>
      <c r="S22" s="54" t="s">
        <v>68</v>
      </c>
      <c r="T22" s="54" t="s">
        <v>68</v>
      </c>
      <c r="U22" s="47" t="s">
        <v>67</v>
      </c>
    </row>
    <row r="23" spans="1:23">
      <c r="A23" s="11">
        <v>15</v>
      </c>
      <c r="B23" s="28" t="s">
        <v>86</v>
      </c>
      <c r="C23" s="28">
        <v>10107</v>
      </c>
      <c r="D23" s="60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"Кировская СОШ"</v>
      </c>
      <c r="E23" s="63">
        <v>6</v>
      </c>
      <c r="F23" s="26" t="s">
        <v>68</v>
      </c>
      <c r="G23" s="54" t="s">
        <v>68</v>
      </c>
      <c r="H23" s="54">
        <v>1</v>
      </c>
      <c r="I23" s="54">
        <v>0</v>
      </c>
      <c r="J23" s="54">
        <v>0</v>
      </c>
      <c r="K23" s="54" t="s">
        <v>68</v>
      </c>
      <c r="L23" s="54">
        <v>0</v>
      </c>
      <c r="M23" s="54">
        <v>2</v>
      </c>
      <c r="N23" s="54" t="s">
        <v>68</v>
      </c>
      <c r="O23" s="54">
        <v>3</v>
      </c>
      <c r="P23" s="54" t="s">
        <v>68</v>
      </c>
      <c r="Q23" s="54" t="s">
        <v>68</v>
      </c>
      <c r="R23" s="54">
        <v>0</v>
      </c>
      <c r="S23" s="54" t="s">
        <v>68</v>
      </c>
      <c r="T23" s="54" t="s">
        <v>68</v>
      </c>
      <c r="U23" s="47" t="s">
        <v>67</v>
      </c>
    </row>
    <row r="24" spans="1:23">
      <c r="A24" s="11">
        <v>16</v>
      </c>
      <c r="B24" s="28" t="s">
        <v>87</v>
      </c>
      <c r="C24" s="28">
        <v>10107</v>
      </c>
      <c r="D24" s="60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"Кировская СОШ"</v>
      </c>
      <c r="E24" s="63">
        <v>4</v>
      </c>
      <c r="F24" s="26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v>2</v>
      </c>
      <c r="N24" s="54">
        <v>0</v>
      </c>
      <c r="O24" s="54">
        <v>0</v>
      </c>
      <c r="P24" s="54">
        <v>1</v>
      </c>
      <c r="Q24" s="54">
        <v>1</v>
      </c>
      <c r="R24" s="54">
        <v>0</v>
      </c>
      <c r="S24" s="54" t="s">
        <v>68</v>
      </c>
      <c r="T24" s="54" t="s">
        <v>68</v>
      </c>
      <c r="U24" s="47" t="str">
        <f t="shared" ref="U24:U29" si="0">IF(E24=MAX($E$9:$E$56),"Победитель",IF(E24&gt;=MEDIAN($E$9:$E$56),"Призёр","Участник"))</f>
        <v>Участник</v>
      </c>
    </row>
    <row r="25" spans="1:23">
      <c r="A25" s="11">
        <v>17</v>
      </c>
      <c r="B25" s="28" t="s">
        <v>88</v>
      </c>
      <c r="C25" s="28">
        <v>10107</v>
      </c>
      <c r="D25" s="60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"Кировская СОШ"</v>
      </c>
      <c r="E25" s="63">
        <v>4</v>
      </c>
      <c r="F25" s="26">
        <v>0</v>
      </c>
      <c r="G25" s="54">
        <v>0</v>
      </c>
      <c r="H25" s="54">
        <v>0</v>
      </c>
      <c r="I25" s="54">
        <v>0</v>
      </c>
      <c r="J25" s="54">
        <v>1</v>
      </c>
      <c r="K25" s="54">
        <v>1</v>
      </c>
      <c r="L25" s="54">
        <v>0</v>
      </c>
      <c r="M25" s="54">
        <v>0</v>
      </c>
      <c r="N25" s="54">
        <v>0</v>
      </c>
      <c r="O25" s="54">
        <v>0</v>
      </c>
      <c r="P25" s="54">
        <v>1</v>
      </c>
      <c r="Q25" s="54">
        <v>1</v>
      </c>
      <c r="R25" s="54">
        <v>0</v>
      </c>
      <c r="S25" s="54" t="s">
        <v>68</v>
      </c>
      <c r="T25" s="54" t="s">
        <v>68</v>
      </c>
      <c r="U25" s="47" t="str">
        <f t="shared" si="0"/>
        <v>Участник</v>
      </c>
    </row>
    <row r="26" spans="1:23">
      <c r="A26" s="11">
        <v>18</v>
      </c>
      <c r="B26" s="28" t="s">
        <v>89</v>
      </c>
      <c r="C26" s="28">
        <v>10107</v>
      </c>
      <c r="D26" s="60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"Кировская СОШ"</v>
      </c>
      <c r="E26" s="63">
        <v>4</v>
      </c>
      <c r="F26" s="26">
        <v>0</v>
      </c>
      <c r="G26" s="54">
        <v>0</v>
      </c>
      <c r="H26" s="54">
        <v>1</v>
      </c>
      <c r="I26" s="54">
        <v>1</v>
      </c>
      <c r="J26" s="54">
        <v>0</v>
      </c>
      <c r="K26" s="54">
        <v>1</v>
      </c>
      <c r="L26" s="54">
        <v>0</v>
      </c>
      <c r="M26" s="54">
        <v>0</v>
      </c>
      <c r="N26" s="54">
        <v>0</v>
      </c>
      <c r="O26" s="54">
        <v>0</v>
      </c>
      <c r="P26" s="54">
        <v>1</v>
      </c>
      <c r="Q26" s="54" t="s">
        <v>68</v>
      </c>
      <c r="R26" s="54" t="s">
        <v>68</v>
      </c>
      <c r="S26" s="54" t="s">
        <v>68</v>
      </c>
      <c r="T26" s="54" t="s">
        <v>68</v>
      </c>
      <c r="U26" s="47" t="str">
        <f t="shared" si="0"/>
        <v>Участник</v>
      </c>
    </row>
    <row r="27" spans="1:23" ht="14.25" customHeight="1">
      <c r="A27" s="11">
        <v>19</v>
      </c>
      <c r="B27" s="28" t="s">
        <v>90</v>
      </c>
      <c r="C27" s="28">
        <v>10101</v>
      </c>
      <c r="D27" s="60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МОУ «Арамашевская СОШ им М. Мантурова»</v>
      </c>
      <c r="E27" s="63">
        <v>4</v>
      </c>
      <c r="F27" s="26">
        <v>0</v>
      </c>
      <c r="G27" s="54">
        <v>0</v>
      </c>
      <c r="H27" s="54">
        <v>0</v>
      </c>
      <c r="I27" s="54">
        <v>1</v>
      </c>
      <c r="J27" s="54">
        <v>0</v>
      </c>
      <c r="K27" s="54" t="s">
        <v>68</v>
      </c>
      <c r="L27" s="54">
        <v>0</v>
      </c>
      <c r="M27" s="54">
        <v>0</v>
      </c>
      <c r="N27" s="54">
        <v>0</v>
      </c>
      <c r="O27" s="54" t="s">
        <v>68</v>
      </c>
      <c r="P27" s="54">
        <v>2</v>
      </c>
      <c r="Q27" s="54">
        <v>1</v>
      </c>
      <c r="R27" s="54">
        <v>0</v>
      </c>
      <c r="S27" s="54">
        <v>0</v>
      </c>
      <c r="T27" s="54" t="s">
        <v>68</v>
      </c>
      <c r="U27" s="47" t="str">
        <f t="shared" si="0"/>
        <v>Участник</v>
      </c>
    </row>
    <row r="28" spans="1:23">
      <c r="A28" s="11">
        <v>20</v>
      </c>
      <c r="B28" s="28" t="s">
        <v>91</v>
      </c>
      <c r="C28" s="28">
        <v>10107</v>
      </c>
      <c r="D28" s="60" t="str">
        <f>IF(C28=10118,Справочник!$B$8,IF(C28=10104,Справочник!$B$4,IF(C28=10106,Справочник!$B$7,IF(C28=10101,Справочник!$B$1,IF(C28=10103,Справочник!$B$2,IF(C28=10120,Справочник!$B$3,IF(C28=10102,Справочник!$B$5,IF(C28=10105,Справочник!$B$7,IF(C28=10119,Справочник!$B$12,IF(C28=10108,Справочник!$B$11,IF(C28=10109,Справочник!$B$12,IF(C28=10121,Справочник!$B$13,IF(C28=10110,Справочник!$B$14,IF(C28=10111,Справочник!$B$15,IF(C28=10112,Справочник!$B$16,IF(C28=10113,Справочник!$B$17,IF(C28=10107,Справочник!$B$10)))))))))))))))))</f>
        <v>МОУ "Кировская СОШ"</v>
      </c>
      <c r="E28" s="63">
        <v>4</v>
      </c>
      <c r="F28" s="26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1</v>
      </c>
      <c r="Q28" s="54">
        <v>3</v>
      </c>
      <c r="R28" s="54">
        <v>0</v>
      </c>
      <c r="S28" s="54" t="s">
        <v>68</v>
      </c>
      <c r="T28" s="54" t="s">
        <v>68</v>
      </c>
      <c r="U28" s="47" t="str">
        <f t="shared" si="0"/>
        <v>Участник</v>
      </c>
    </row>
    <row r="29" spans="1:23">
      <c r="A29" s="11">
        <v>21</v>
      </c>
      <c r="B29" s="28" t="s">
        <v>92</v>
      </c>
      <c r="C29" s="28">
        <v>10107</v>
      </c>
      <c r="D29" s="60" t="str">
        <f>IF(C29=10118,Справочник!$B$8,IF(C29=10104,Справочник!$B$4,IF(C29=10106,Справочник!$B$7,IF(C29=10101,Справочник!$B$1,IF(C29=10103,Справочник!$B$2,IF(C29=10120,Справочник!$B$3,IF(C29=10102,Справочник!$B$5,IF(C29=10105,Справочник!$B$7,IF(C29=10119,Справочник!$B$12,IF(C29=10108,Справочник!$B$11,IF(C29=10109,Справочник!$B$12,IF(C29=10121,Справочник!$B$13,IF(C29=10110,Справочник!$B$14,IF(C29=10111,Справочник!$B$15,IF(C29=10112,Справочник!$B$16,IF(C29=10113,Справочник!$B$17,IF(C29=10107,Справочник!$B$10)))))))))))))))))</f>
        <v>МОУ "Кировская СОШ"</v>
      </c>
      <c r="E29" s="63">
        <v>1</v>
      </c>
      <c r="F29" s="26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</v>
      </c>
      <c r="L29" s="54">
        <v>0</v>
      </c>
      <c r="M29" s="54">
        <v>0</v>
      </c>
      <c r="N29" s="54">
        <v>0</v>
      </c>
      <c r="O29" s="54">
        <v>0</v>
      </c>
      <c r="P29" s="54" t="s">
        <v>68</v>
      </c>
      <c r="Q29" s="54">
        <v>0</v>
      </c>
      <c r="R29" s="54">
        <v>0</v>
      </c>
      <c r="S29" s="54" t="s">
        <v>68</v>
      </c>
      <c r="T29" s="54">
        <v>0</v>
      </c>
      <c r="U29" s="47" t="str">
        <f t="shared" si="0"/>
        <v>Участник</v>
      </c>
    </row>
    <row r="30" spans="1:23">
      <c r="D30" s="30" t="s">
        <v>139</v>
      </c>
      <c r="E30" s="64">
        <f>AVERAGE(E9:E29)</f>
        <v>8.1428571428571423</v>
      </c>
      <c r="F30" s="64">
        <f t="shared" ref="F30:T30" si="1">AVERAGE(F9:F29)</f>
        <v>0.3</v>
      </c>
      <c r="G30" s="64">
        <f t="shared" si="1"/>
        <v>0.2</v>
      </c>
      <c r="H30" s="64">
        <f t="shared" si="1"/>
        <v>0.42857142857142855</v>
      </c>
      <c r="I30" s="64">
        <f t="shared" si="1"/>
        <v>0.33333333333333331</v>
      </c>
      <c r="J30" s="64">
        <f t="shared" si="1"/>
        <v>0.47619047619047616</v>
      </c>
      <c r="K30" s="64">
        <f t="shared" si="1"/>
        <v>0.55555555555555558</v>
      </c>
      <c r="L30" s="64">
        <f t="shared" si="1"/>
        <v>0.8</v>
      </c>
      <c r="M30" s="64">
        <f t="shared" si="1"/>
        <v>0.75</v>
      </c>
      <c r="N30" s="64">
        <f t="shared" si="1"/>
        <v>0.3</v>
      </c>
      <c r="O30" s="64">
        <f t="shared" si="1"/>
        <v>0.9</v>
      </c>
      <c r="P30" s="64">
        <f t="shared" si="1"/>
        <v>1.588235294117647</v>
      </c>
      <c r="Q30" s="64">
        <f t="shared" si="1"/>
        <v>1.7777777777777777</v>
      </c>
      <c r="R30" s="64">
        <f t="shared" si="1"/>
        <v>0.10526315789473684</v>
      </c>
      <c r="S30" s="64">
        <f t="shared" si="1"/>
        <v>0.8571428571428571</v>
      </c>
      <c r="T30" s="64">
        <f t="shared" si="1"/>
        <v>0.33333333333333331</v>
      </c>
    </row>
    <row r="31" spans="1:23">
      <c r="D31" s="30" t="s">
        <v>140</v>
      </c>
      <c r="E31" s="35">
        <v>20</v>
      </c>
      <c r="F31" s="35">
        <v>30</v>
      </c>
      <c r="G31" s="35">
        <v>20</v>
      </c>
      <c r="H31" s="35">
        <v>40</v>
      </c>
      <c r="I31" s="35">
        <v>30</v>
      </c>
      <c r="J31" s="35">
        <v>50</v>
      </c>
      <c r="K31" s="35">
        <v>60</v>
      </c>
      <c r="L31" s="35">
        <v>27</v>
      </c>
      <c r="M31" s="35">
        <v>27</v>
      </c>
      <c r="N31" s="35">
        <v>10</v>
      </c>
      <c r="O31" s="35">
        <v>30</v>
      </c>
      <c r="P31" s="35">
        <v>27</v>
      </c>
      <c r="Q31" s="35">
        <v>30</v>
      </c>
      <c r="R31" s="35">
        <v>3</v>
      </c>
      <c r="S31" s="35">
        <v>30</v>
      </c>
      <c r="T31" s="35">
        <v>10</v>
      </c>
    </row>
    <row r="32" spans="1:23">
      <c r="D32" s="94" t="s">
        <v>141</v>
      </c>
      <c r="E32" s="94"/>
      <c r="F32" s="35">
        <v>67</v>
      </c>
      <c r="G32" s="35">
        <v>81</v>
      </c>
      <c r="H32" s="35">
        <v>52</v>
      </c>
      <c r="I32" s="35">
        <v>67</v>
      </c>
      <c r="J32" s="35">
        <v>52</v>
      </c>
      <c r="K32" s="35">
        <v>52</v>
      </c>
      <c r="L32" s="35">
        <v>57</v>
      </c>
      <c r="M32" s="35">
        <v>67</v>
      </c>
      <c r="N32" s="35">
        <v>81</v>
      </c>
      <c r="O32" s="35">
        <v>67</v>
      </c>
      <c r="P32" s="35">
        <v>24</v>
      </c>
      <c r="Q32" s="35">
        <v>35</v>
      </c>
      <c r="R32" s="35">
        <v>95</v>
      </c>
      <c r="S32" s="35">
        <v>90</v>
      </c>
      <c r="T32" s="35">
        <v>95</v>
      </c>
    </row>
  </sheetData>
  <autoFilter ref="A6:U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14">
    <mergeCell ref="U6:U8"/>
    <mergeCell ref="A1:A4"/>
    <mergeCell ref="B1:T1"/>
    <mergeCell ref="B2:T2"/>
    <mergeCell ref="B3:T3"/>
    <mergeCell ref="B4:T4"/>
    <mergeCell ref="F6:T6"/>
    <mergeCell ref="C6:C7"/>
    <mergeCell ref="E6:E7"/>
    <mergeCell ref="D32:E32"/>
    <mergeCell ref="B5:T5"/>
    <mergeCell ref="B6:B8"/>
    <mergeCell ref="A6:A8"/>
    <mergeCell ref="D6:D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33"/>
  <sheetViews>
    <sheetView workbookViewId="0">
      <selection activeCell="A6" sqref="A6:AA8"/>
    </sheetView>
  </sheetViews>
  <sheetFormatPr defaultRowHeight="15.75"/>
  <cols>
    <col min="1" max="1" width="6.5703125" style="13" customWidth="1"/>
    <col min="2" max="2" width="36.28515625" style="13" customWidth="1"/>
    <col min="3" max="3" width="0.140625" style="13" customWidth="1"/>
    <col min="4" max="4" width="31.28515625" style="22" customWidth="1"/>
    <col min="5" max="5" width="11.5703125" style="17" customWidth="1"/>
    <col min="6" max="25" width="4.140625" style="13" customWidth="1"/>
    <col min="26" max="26" width="13.5703125" style="13" customWidth="1"/>
    <col min="27" max="27" width="24.5703125" style="13" customWidth="1"/>
    <col min="28" max="16384" width="9.140625" style="13"/>
  </cols>
  <sheetData>
    <row r="1" spans="1:27">
      <c r="A1" s="111"/>
      <c r="B1" s="119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7" ht="15.75" customHeight="1">
      <c r="A2" s="111"/>
      <c r="B2" s="115" t="s">
        <v>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spans="1:27">
      <c r="A3" s="111"/>
      <c r="B3" s="115" t="s">
        <v>2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</row>
    <row r="4" spans="1:27">
      <c r="A4" s="111"/>
      <c r="B4" s="117" t="s">
        <v>69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</row>
    <row r="5" spans="1:27" s="31" customFormat="1">
      <c r="B5" s="105" t="s">
        <v>145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21"/>
    </row>
    <row r="6" spans="1:27" ht="31.5" customHeight="1">
      <c r="A6" s="108" t="s">
        <v>3</v>
      </c>
      <c r="B6" s="108" t="s">
        <v>4</v>
      </c>
      <c r="C6" s="112" t="s">
        <v>35</v>
      </c>
      <c r="D6" s="108" t="s">
        <v>5</v>
      </c>
      <c r="E6" s="108" t="s">
        <v>6</v>
      </c>
      <c r="F6" s="112" t="s">
        <v>109</v>
      </c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 t="s">
        <v>7</v>
      </c>
      <c r="AA6" s="112" t="s">
        <v>147</v>
      </c>
    </row>
    <row r="7" spans="1:27">
      <c r="A7" s="109"/>
      <c r="B7" s="109"/>
      <c r="C7" s="112"/>
      <c r="D7" s="109"/>
      <c r="E7" s="110"/>
      <c r="F7" s="23">
        <v>1</v>
      </c>
      <c r="G7" s="23">
        <v>2</v>
      </c>
      <c r="H7" s="23">
        <v>3</v>
      </c>
      <c r="I7" s="23">
        <v>4</v>
      </c>
      <c r="J7" s="23">
        <v>5</v>
      </c>
      <c r="K7" s="23">
        <v>6</v>
      </c>
      <c r="L7" s="23">
        <v>7</v>
      </c>
      <c r="M7" s="23">
        <v>8</v>
      </c>
      <c r="N7" s="23">
        <v>9</v>
      </c>
      <c r="O7" s="23">
        <v>10</v>
      </c>
      <c r="P7" s="23">
        <v>11</v>
      </c>
      <c r="Q7" s="23">
        <v>12</v>
      </c>
      <c r="R7" s="23">
        <v>13</v>
      </c>
      <c r="S7" s="23">
        <v>14</v>
      </c>
      <c r="T7" s="23">
        <v>15</v>
      </c>
      <c r="U7" s="23">
        <v>16</v>
      </c>
      <c r="V7" s="23">
        <v>17</v>
      </c>
      <c r="W7" s="23">
        <v>18</v>
      </c>
      <c r="X7" s="23">
        <v>19</v>
      </c>
      <c r="Y7" s="23">
        <v>20</v>
      </c>
      <c r="Z7" s="112"/>
      <c r="AA7" s="112"/>
    </row>
    <row r="8" spans="1:27" s="31" customFormat="1">
      <c r="A8" s="110"/>
      <c r="B8" s="110"/>
      <c r="C8" s="32"/>
      <c r="D8" s="110"/>
      <c r="E8" s="34">
        <v>60</v>
      </c>
      <c r="F8" s="33">
        <v>1</v>
      </c>
      <c r="G8" s="33">
        <v>3</v>
      </c>
      <c r="H8" s="33">
        <v>1</v>
      </c>
      <c r="I8" s="33">
        <v>4</v>
      </c>
      <c r="J8" s="33">
        <v>7</v>
      </c>
      <c r="K8" s="33">
        <v>2</v>
      </c>
      <c r="L8" s="33">
        <v>3</v>
      </c>
      <c r="M8" s="33">
        <v>2</v>
      </c>
      <c r="N8" s="33">
        <v>2</v>
      </c>
      <c r="O8" s="33">
        <v>3</v>
      </c>
      <c r="P8" s="33">
        <v>3</v>
      </c>
      <c r="Q8" s="33">
        <v>3</v>
      </c>
      <c r="R8" s="33">
        <v>2</v>
      </c>
      <c r="S8" s="33">
        <v>2</v>
      </c>
      <c r="T8" s="33">
        <v>1</v>
      </c>
      <c r="U8" s="33">
        <v>6</v>
      </c>
      <c r="V8" s="33">
        <v>6</v>
      </c>
      <c r="W8" s="33">
        <v>3</v>
      </c>
      <c r="X8" s="33">
        <v>2</v>
      </c>
      <c r="Y8" s="33">
        <v>4</v>
      </c>
      <c r="Z8" s="112"/>
      <c r="AA8" s="112"/>
    </row>
    <row r="9" spans="1:27" s="38" customFormat="1">
      <c r="A9" s="36">
        <v>1</v>
      </c>
      <c r="B9" s="27" t="s">
        <v>93</v>
      </c>
      <c r="C9" s="39">
        <v>10105</v>
      </c>
      <c r="D9" s="36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"Деевская СОШ"</v>
      </c>
      <c r="E9" s="66">
        <v>35</v>
      </c>
      <c r="F9" s="39">
        <v>1</v>
      </c>
      <c r="G9" s="39">
        <v>3</v>
      </c>
      <c r="H9" s="39">
        <v>1</v>
      </c>
      <c r="I9" s="39">
        <v>0</v>
      </c>
      <c r="J9" s="39">
        <v>7</v>
      </c>
      <c r="K9" s="39">
        <v>0</v>
      </c>
      <c r="L9" s="39">
        <v>0</v>
      </c>
      <c r="M9" s="39">
        <v>2</v>
      </c>
      <c r="N9" s="39">
        <v>2</v>
      </c>
      <c r="O9" s="39">
        <v>3</v>
      </c>
      <c r="P9" s="39">
        <v>0</v>
      </c>
      <c r="Q9" s="39">
        <v>0</v>
      </c>
      <c r="R9" s="39">
        <v>0</v>
      </c>
      <c r="S9" s="39">
        <v>2</v>
      </c>
      <c r="T9" s="39">
        <v>1</v>
      </c>
      <c r="U9" s="39">
        <v>1</v>
      </c>
      <c r="V9" s="39">
        <v>6</v>
      </c>
      <c r="W9" s="39">
        <v>0</v>
      </c>
      <c r="X9" s="39">
        <v>2</v>
      </c>
      <c r="Y9" s="39">
        <v>4</v>
      </c>
      <c r="Z9" s="44" t="str">
        <f>IF(E9=MAX($E$9:$E$56),"Победитель",IF(E9&gt;=MEDIAN($E$9:$E$56),"Призёр","Участник"))</f>
        <v>Победитель</v>
      </c>
      <c r="AA9" s="44" t="s">
        <v>148</v>
      </c>
    </row>
    <row r="10" spans="1:27">
      <c r="A10" s="11">
        <v>2</v>
      </c>
      <c r="B10" s="28" t="s">
        <v>94</v>
      </c>
      <c r="C10" s="7">
        <v>10107</v>
      </c>
      <c r="D10" s="11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"Кировская СОШ"</v>
      </c>
      <c r="E10" s="63">
        <v>20</v>
      </c>
      <c r="F10" s="7">
        <v>1</v>
      </c>
      <c r="G10" s="7">
        <v>3</v>
      </c>
      <c r="H10" s="7">
        <v>1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2</v>
      </c>
      <c r="O10" s="7">
        <v>0</v>
      </c>
      <c r="P10" s="7">
        <v>3</v>
      </c>
      <c r="Q10" s="7">
        <v>3</v>
      </c>
      <c r="R10" s="7" t="s">
        <v>68</v>
      </c>
      <c r="S10" s="7">
        <v>0</v>
      </c>
      <c r="T10" s="7">
        <v>0</v>
      </c>
      <c r="U10" s="7">
        <v>2</v>
      </c>
      <c r="V10" s="7">
        <v>3</v>
      </c>
      <c r="W10" s="7" t="s">
        <v>68</v>
      </c>
      <c r="X10" s="7">
        <v>2</v>
      </c>
      <c r="Y10" s="7">
        <v>0</v>
      </c>
      <c r="Z10" s="44" t="s">
        <v>67</v>
      </c>
      <c r="AA10" s="44" t="s">
        <v>148</v>
      </c>
    </row>
    <row r="11" spans="1:27">
      <c r="A11" s="11">
        <v>3</v>
      </c>
      <c r="B11" s="28" t="s">
        <v>47</v>
      </c>
      <c r="C11" s="7">
        <v>10110</v>
      </c>
      <c r="D11" s="11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"Невьянская СОШ"</v>
      </c>
      <c r="E11" s="63">
        <v>19</v>
      </c>
      <c r="F11" s="7">
        <v>1</v>
      </c>
      <c r="G11" s="7" t="s">
        <v>68</v>
      </c>
      <c r="H11" s="7" t="s">
        <v>68</v>
      </c>
      <c r="I11" s="7">
        <v>4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3</v>
      </c>
      <c r="R11" s="7" t="s">
        <v>68</v>
      </c>
      <c r="S11" s="7">
        <v>0</v>
      </c>
      <c r="T11" s="7" t="s">
        <v>68</v>
      </c>
      <c r="U11" s="7" t="s">
        <v>68</v>
      </c>
      <c r="V11" s="7">
        <v>5</v>
      </c>
      <c r="W11" s="7">
        <v>0</v>
      </c>
      <c r="X11" s="7">
        <v>2</v>
      </c>
      <c r="Y11" s="7">
        <v>4</v>
      </c>
      <c r="Z11" s="44" t="s">
        <v>67</v>
      </c>
      <c r="AA11" s="44" t="s">
        <v>148</v>
      </c>
    </row>
    <row r="12" spans="1:27">
      <c r="A12" s="11">
        <v>4</v>
      </c>
      <c r="B12" s="28" t="s">
        <v>95</v>
      </c>
      <c r="C12" s="7">
        <v>10110</v>
      </c>
      <c r="D12" s="11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"Невьянская СОШ"</v>
      </c>
      <c r="E12" s="63">
        <v>17</v>
      </c>
      <c r="F12" s="7">
        <v>0</v>
      </c>
      <c r="G12" s="7">
        <v>3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2</v>
      </c>
      <c r="O12" s="7">
        <v>0</v>
      </c>
      <c r="P12" s="7">
        <v>0</v>
      </c>
      <c r="Q12" s="7">
        <v>0</v>
      </c>
      <c r="R12" s="7">
        <v>0</v>
      </c>
      <c r="S12" s="7">
        <v>2</v>
      </c>
      <c r="T12" s="7">
        <v>0</v>
      </c>
      <c r="U12" s="7">
        <v>6</v>
      </c>
      <c r="V12" s="7">
        <v>0</v>
      </c>
      <c r="W12" s="7">
        <v>0</v>
      </c>
      <c r="X12" s="7">
        <v>0</v>
      </c>
      <c r="Y12" s="7">
        <v>4</v>
      </c>
      <c r="Z12" s="44" t="s">
        <v>67</v>
      </c>
      <c r="AA12" s="46"/>
    </row>
    <row r="13" spans="1:27">
      <c r="A13" s="11">
        <v>5</v>
      </c>
      <c r="B13" s="28" t="s">
        <v>96</v>
      </c>
      <c r="C13" s="7">
        <v>10118</v>
      </c>
      <c r="D13" s="11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"Заринская СОШ"</v>
      </c>
      <c r="E13" s="63">
        <v>17</v>
      </c>
      <c r="F13" s="7">
        <v>1</v>
      </c>
      <c r="G13" s="7">
        <v>0</v>
      </c>
      <c r="H13" s="7">
        <v>0</v>
      </c>
      <c r="I13" s="7">
        <v>0</v>
      </c>
      <c r="J13" s="7">
        <v>2</v>
      </c>
      <c r="K13" s="7">
        <v>0</v>
      </c>
      <c r="L13" s="7">
        <v>0</v>
      </c>
      <c r="M13" s="7">
        <v>0</v>
      </c>
      <c r="N13" s="7">
        <v>0</v>
      </c>
      <c r="O13" s="7">
        <v>3</v>
      </c>
      <c r="P13" s="7">
        <v>1</v>
      </c>
      <c r="Q13" s="7">
        <v>0</v>
      </c>
      <c r="R13" s="7">
        <v>0</v>
      </c>
      <c r="S13" s="7" t="s">
        <v>68</v>
      </c>
      <c r="T13" s="7">
        <v>1</v>
      </c>
      <c r="U13" s="7">
        <v>3</v>
      </c>
      <c r="V13" s="7">
        <v>2</v>
      </c>
      <c r="W13" s="7">
        <v>0</v>
      </c>
      <c r="X13" s="7">
        <v>2</v>
      </c>
      <c r="Y13" s="7">
        <v>2</v>
      </c>
      <c r="Z13" s="44" t="s">
        <v>67</v>
      </c>
      <c r="AA13" s="46"/>
    </row>
    <row r="14" spans="1:27">
      <c r="A14" s="11">
        <v>6</v>
      </c>
      <c r="B14" s="28" t="s">
        <v>97</v>
      </c>
      <c r="C14" s="7">
        <v>10118</v>
      </c>
      <c r="D14" s="11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"Заринская СОШ"</v>
      </c>
      <c r="E14" s="63">
        <v>16</v>
      </c>
      <c r="F14" s="7">
        <v>1</v>
      </c>
      <c r="G14" s="7">
        <v>3</v>
      </c>
      <c r="H14" s="7">
        <v>1</v>
      </c>
      <c r="I14" s="7">
        <v>0</v>
      </c>
      <c r="J14" s="7">
        <v>0</v>
      </c>
      <c r="K14" s="7">
        <v>2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2</v>
      </c>
      <c r="T14" s="7">
        <v>1</v>
      </c>
      <c r="U14" s="7">
        <v>2</v>
      </c>
      <c r="V14" s="7">
        <v>0</v>
      </c>
      <c r="W14" s="7">
        <v>3</v>
      </c>
      <c r="X14" s="7">
        <v>0</v>
      </c>
      <c r="Y14" s="7">
        <v>1</v>
      </c>
      <c r="Z14" s="44" t="s">
        <v>67</v>
      </c>
      <c r="AA14" s="46"/>
    </row>
    <row r="15" spans="1:27">
      <c r="A15" s="11">
        <v>7</v>
      </c>
      <c r="B15" s="28" t="s">
        <v>98</v>
      </c>
      <c r="C15" s="7">
        <v>10107</v>
      </c>
      <c r="D15" s="11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"Кировская СОШ"</v>
      </c>
      <c r="E15" s="63">
        <v>14</v>
      </c>
      <c r="F15" s="7">
        <v>0</v>
      </c>
      <c r="G15" s="7">
        <v>3</v>
      </c>
      <c r="H15" s="7">
        <v>0</v>
      </c>
      <c r="I15" s="7">
        <v>0</v>
      </c>
      <c r="J15" s="7">
        <v>3</v>
      </c>
      <c r="K15" s="7">
        <v>0</v>
      </c>
      <c r="L15" s="7">
        <v>0</v>
      </c>
      <c r="M15" s="7">
        <v>0</v>
      </c>
      <c r="N15" s="7">
        <v>0</v>
      </c>
      <c r="O15" s="7">
        <v>3</v>
      </c>
      <c r="P15" s="7">
        <v>1</v>
      </c>
      <c r="Q15" s="7">
        <v>0</v>
      </c>
      <c r="R15" s="7">
        <v>0</v>
      </c>
      <c r="S15" s="7">
        <v>0</v>
      </c>
      <c r="T15" s="7">
        <v>0</v>
      </c>
      <c r="U15" s="7">
        <v>1</v>
      </c>
      <c r="V15" s="7">
        <v>2</v>
      </c>
      <c r="W15" s="7" t="s">
        <v>68</v>
      </c>
      <c r="X15" s="7">
        <v>0</v>
      </c>
      <c r="Y15" s="7">
        <v>1</v>
      </c>
      <c r="Z15" s="44" t="s">
        <v>67</v>
      </c>
      <c r="AA15" s="46"/>
    </row>
    <row r="16" spans="1:27" ht="31.5">
      <c r="A16" s="11">
        <v>8</v>
      </c>
      <c r="B16" s="28" t="s">
        <v>42</v>
      </c>
      <c r="C16" s="7">
        <v>10121</v>
      </c>
      <c r="D16" s="11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ФМОУ "Костинская СОШ"- Клевакинская ООШ</v>
      </c>
      <c r="E16" s="63">
        <v>14</v>
      </c>
      <c r="F16" s="7">
        <v>1</v>
      </c>
      <c r="G16" s="7">
        <v>3</v>
      </c>
      <c r="H16" s="7">
        <v>0</v>
      </c>
      <c r="I16" s="7">
        <v>0</v>
      </c>
      <c r="J16" s="7">
        <v>0</v>
      </c>
      <c r="K16" s="7">
        <v>2</v>
      </c>
      <c r="L16" s="7">
        <v>0</v>
      </c>
      <c r="M16" s="7">
        <v>0</v>
      </c>
      <c r="N16" s="7">
        <v>2</v>
      </c>
      <c r="O16" s="7">
        <v>0</v>
      </c>
      <c r="P16" s="7">
        <v>0</v>
      </c>
      <c r="Q16" s="7">
        <v>0</v>
      </c>
      <c r="R16" s="7" t="s">
        <v>68</v>
      </c>
      <c r="S16" s="7" t="s">
        <v>68</v>
      </c>
      <c r="T16" s="7">
        <v>0</v>
      </c>
      <c r="U16" s="7">
        <v>1</v>
      </c>
      <c r="V16" s="7">
        <v>3</v>
      </c>
      <c r="W16" s="7" t="s">
        <v>68</v>
      </c>
      <c r="X16" s="7">
        <v>0</v>
      </c>
      <c r="Y16" s="7">
        <v>2</v>
      </c>
      <c r="Z16" s="44" t="s">
        <v>67</v>
      </c>
      <c r="AA16" s="46"/>
    </row>
    <row r="17" spans="1:27" ht="31.5">
      <c r="A17" s="11">
        <v>9</v>
      </c>
      <c r="B17" s="28" t="s">
        <v>99</v>
      </c>
      <c r="C17" s="7">
        <v>10121</v>
      </c>
      <c r="D17" s="11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ФМОУ "Костинская СОШ"- Клевакинская ООШ</v>
      </c>
      <c r="E17" s="63">
        <v>14</v>
      </c>
      <c r="F17" s="7">
        <v>0</v>
      </c>
      <c r="G17" s="7">
        <v>3</v>
      </c>
      <c r="H17" s="7">
        <v>1</v>
      </c>
      <c r="I17" s="7">
        <v>0</v>
      </c>
      <c r="J17" s="7">
        <v>0</v>
      </c>
      <c r="K17" s="7">
        <v>2</v>
      </c>
      <c r="L17" s="7">
        <v>0</v>
      </c>
      <c r="M17" s="7">
        <v>2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2</v>
      </c>
      <c r="T17" s="7">
        <v>0</v>
      </c>
      <c r="U17" s="7">
        <v>2</v>
      </c>
      <c r="V17" s="7">
        <v>0</v>
      </c>
      <c r="W17" s="7">
        <v>0</v>
      </c>
      <c r="X17" s="7">
        <v>0</v>
      </c>
      <c r="Y17" s="7">
        <v>2</v>
      </c>
      <c r="Z17" s="44" t="s">
        <v>67</v>
      </c>
      <c r="AA17" s="46"/>
    </row>
    <row r="18" spans="1:27">
      <c r="A18" s="11">
        <v>10</v>
      </c>
      <c r="B18" s="28" t="s">
        <v>43</v>
      </c>
      <c r="C18" s="7">
        <v>10106</v>
      </c>
      <c r="D18" s="11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"Деевская СОШ"</v>
      </c>
      <c r="E18" s="63">
        <v>13</v>
      </c>
      <c r="F18" s="7">
        <v>0</v>
      </c>
      <c r="G18" s="7">
        <v>3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 t="s">
        <v>68</v>
      </c>
      <c r="S18" s="7">
        <v>2</v>
      </c>
      <c r="T18" s="7">
        <v>1</v>
      </c>
      <c r="U18" s="7">
        <v>3</v>
      </c>
      <c r="V18" s="7">
        <v>3</v>
      </c>
      <c r="W18" s="7">
        <v>0</v>
      </c>
      <c r="X18" s="7">
        <v>0</v>
      </c>
      <c r="Y18" s="7">
        <v>1</v>
      </c>
      <c r="Z18" s="44" t="s">
        <v>67</v>
      </c>
      <c r="AA18" s="46"/>
    </row>
    <row r="19" spans="1:27">
      <c r="A19" s="11">
        <v>11</v>
      </c>
      <c r="B19" s="28" t="s">
        <v>100</v>
      </c>
      <c r="C19" s="7">
        <v>10107</v>
      </c>
      <c r="D19" s="11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"Кировская СОШ"</v>
      </c>
      <c r="E19" s="63">
        <v>13</v>
      </c>
      <c r="F19" s="7">
        <v>0</v>
      </c>
      <c r="G19" s="7">
        <v>0</v>
      </c>
      <c r="H19" s="7">
        <v>1</v>
      </c>
      <c r="I19" s="7">
        <v>0</v>
      </c>
      <c r="J19" s="7">
        <v>0</v>
      </c>
      <c r="K19" s="7">
        <v>2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2</v>
      </c>
      <c r="T19" s="7">
        <v>1</v>
      </c>
      <c r="U19" s="7">
        <v>5</v>
      </c>
      <c r="V19" s="7">
        <v>0</v>
      </c>
      <c r="W19" s="7">
        <v>0</v>
      </c>
      <c r="X19" s="7">
        <v>0</v>
      </c>
      <c r="Y19" s="7">
        <v>2</v>
      </c>
      <c r="Z19" s="44" t="s">
        <v>67</v>
      </c>
      <c r="AA19" s="46"/>
    </row>
    <row r="20" spans="1:27">
      <c r="A20" s="11">
        <v>12</v>
      </c>
      <c r="B20" s="28" t="s">
        <v>44</v>
      </c>
      <c r="C20" s="7">
        <v>10118</v>
      </c>
      <c r="D20" s="11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"Заринская СОШ"</v>
      </c>
      <c r="E20" s="63">
        <v>13</v>
      </c>
      <c r="F20" s="7">
        <v>1</v>
      </c>
      <c r="G20" s="7">
        <v>3</v>
      </c>
      <c r="H20" s="7">
        <v>0</v>
      </c>
      <c r="I20" s="7">
        <v>4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 t="s">
        <v>68</v>
      </c>
      <c r="T20" s="7">
        <v>0</v>
      </c>
      <c r="U20" s="7">
        <v>1</v>
      </c>
      <c r="V20" s="7">
        <v>3</v>
      </c>
      <c r="W20" s="7">
        <v>0</v>
      </c>
      <c r="X20" s="7">
        <v>0</v>
      </c>
      <c r="Y20" s="7">
        <v>1</v>
      </c>
      <c r="Z20" s="44" t="s">
        <v>67</v>
      </c>
      <c r="AA20" s="46"/>
    </row>
    <row r="21" spans="1:27">
      <c r="A21" s="11">
        <v>13</v>
      </c>
      <c r="B21" s="28" t="s">
        <v>101</v>
      </c>
      <c r="C21" s="7">
        <v>10107</v>
      </c>
      <c r="D21" s="11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"Кировская СОШ"</v>
      </c>
      <c r="E21" s="63">
        <v>12</v>
      </c>
      <c r="F21" s="7">
        <v>1</v>
      </c>
      <c r="G21" s="7">
        <v>3</v>
      </c>
      <c r="H21" s="7">
        <v>1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 t="s">
        <v>68</v>
      </c>
      <c r="S21" s="7">
        <v>0</v>
      </c>
      <c r="T21" s="7">
        <v>0</v>
      </c>
      <c r="U21" s="7">
        <v>6</v>
      </c>
      <c r="V21" s="7" t="s">
        <v>68</v>
      </c>
      <c r="W21" s="7" t="s">
        <v>68</v>
      </c>
      <c r="X21" s="7">
        <v>0</v>
      </c>
      <c r="Y21" s="7">
        <v>1</v>
      </c>
      <c r="Z21" s="44" t="str">
        <f t="shared" ref="Z21:Z30" si="0">IF(E21=MAX($E$9:$E$56),"Победитель",IF(E21&gt;=MEDIAN($E$9:$E$56),"Призёр","Участник"))</f>
        <v>Участник</v>
      </c>
      <c r="AA21" s="46"/>
    </row>
    <row r="22" spans="1:27">
      <c r="A22" s="11">
        <v>14</v>
      </c>
      <c r="B22" s="28" t="s">
        <v>102</v>
      </c>
      <c r="C22" s="7">
        <v>10107</v>
      </c>
      <c r="D22" s="11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"Кировская СОШ"</v>
      </c>
      <c r="E22" s="63">
        <v>12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2</v>
      </c>
      <c r="N22" s="7">
        <v>0</v>
      </c>
      <c r="O22" s="7">
        <v>0</v>
      </c>
      <c r="P22" s="7">
        <v>0</v>
      </c>
      <c r="Q22" s="7">
        <v>0</v>
      </c>
      <c r="R22" s="7">
        <v>2</v>
      </c>
      <c r="S22" s="7" t="s">
        <v>68</v>
      </c>
      <c r="T22" s="7">
        <v>0</v>
      </c>
      <c r="U22" s="7">
        <v>3</v>
      </c>
      <c r="V22" s="7">
        <v>2</v>
      </c>
      <c r="W22" s="7">
        <v>3</v>
      </c>
      <c r="X22" s="7">
        <v>0</v>
      </c>
      <c r="Y22" s="7">
        <v>27</v>
      </c>
      <c r="Z22" s="44" t="str">
        <f t="shared" si="0"/>
        <v>Участник</v>
      </c>
      <c r="AA22" s="46"/>
    </row>
    <row r="23" spans="1:27">
      <c r="A23" s="11">
        <v>15</v>
      </c>
      <c r="B23" s="28" t="s">
        <v>103</v>
      </c>
      <c r="C23" s="7">
        <v>10106</v>
      </c>
      <c r="D23" s="11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"Деевская СОШ"</v>
      </c>
      <c r="E23" s="63">
        <v>12</v>
      </c>
      <c r="F23" s="7">
        <v>1</v>
      </c>
      <c r="G23" s="7">
        <v>3</v>
      </c>
      <c r="H23" s="7">
        <v>1</v>
      </c>
      <c r="I23" s="7">
        <v>0</v>
      </c>
      <c r="J23" s="7">
        <v>0</v>
      </c>
      <c r="K23" s="7">
        <v>2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3</v>
      </c>
      <c r="V23" s="7">
        <v>2</v>
      </c>
      <c r="W23" s="7">
        <v>0</v>
      </c>
      <c r="X23" s="7">
        <v>0</v>
      </c>
      <c r="Y23" s="7">
        <v>0</v>
      </c>
      <c r="Z23" s="44" t="str">
        <f t="shared" si="0"/>
        <v>Участник</v>
      </c>
      <c r="AA23" s="46"/>
    </row>
    <row r="24" spans="1:27" ht="31.5">
      <c r="A24" s="11">
        <v>16</v>
      </c>
      <c r="B24" s="28" t="s">
        <v>104</v>
      </c>
      <c r="C24" s="7">
        <v>10108</v>
      </c>
      <c r="D24" s="11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"Коптеловская СОШ им. Д.Никонова"</v>
      </c>
      <c r="E24" s="63">
        <v>12</v>
      </c>
      <c r="F24" s="7">
        <v>0</v>
      </c>
      <c r="G24" s="7">
        <v>3</v>
      </c>
      <c r="H24" s="7">
        <v>1</v>
      </c>
      <c r="I24" s="7">
        <v>0</v>
      </c>
      <c r="J24" s="7">
        <v>0</v>
      </c>
      <c r="K24" s="7">
        <v>2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3</v>
      </c>
      <c r="R24" s="7" t="s">
        <v>68</v>
      </c>
      <c r="S24" s="7" t="s">
        <v>68</v>
      </c>
      <c r="T24" s="7">
        <v>1</v>
      </c>
      <c r="U24" s="7">
        <v>2</v>
      </c>
      <c r="V24" s="7">
        <v>0</v>
      </c>
      <c r="W24" s="7">
        <v>0</v>
      </c>
      <c r="X24" s="7">
        <v>0</v>
      </c>
      <c r="Y24" s="7">
        <v>0</v>
      </c>
      <c r="Z24" s="44" t="str">
        <f t="shared" si="0"/>
        <v>Участник</v>
      </c>
      <c r="AA24" s="46"/>
    </row>
    <row r="25" spans="1:27">
      <c r="A25" s="11">
        <v>17</v>
      </c>
      <c r="B25" s="28" t="s">
        <v>105</v>
      </c>
      <c r="C25" s="7">
        <v>10107</v>
      </c>
      <c r="D25" s="11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"Кировская СОШ"</v>
      </c>
      <c r="E25" s="63">
        <v>12</v>
      </c>
      <c r="F25" s="7">
        <v>1</v>
      </c>
      <c r="G25" s="7">
        <v>3</v>
      </c>
      <c r="H25" s="7">
        <v>1</v>
      </c>
      <c r="I25" s="7">
        <v>0</v>
      </c>
      <c r="J25" s="7">
        <v>0</v>
      </c>
      <c r="K25" s="7">
        <v>0</v>
      </c>
      <c r="L25" s="7">
        <v>3</v>
      </c>
      <c r="M25" s="7">
        <v>0</v>
      </c>
      <c r="N25" s="7">
        <v>2</v>
      </c>
      <c r="O25" s="7">
        <v>0</v>
      </c>
      <c r="P25" s="7">
        <v>0</v>
      </c>
      <c r="Q25" s="7">
        <v>0</v>
      </c>
      <c r="R25" s="7" t="s">
        <v>68</v>
      </c>
      <c r="S25" s="7">
        <v>0</v>
      </c>
      <c r="T25" s="7">
        <v>0</v>
      </c>
      <c r="U25" s="7">
        <v>0</v>
      </c>
      <c r="V25" s="7">
        <v>0</v>
      </c>
      <c r="W25" s="7" t="s">
        <v>68</v>
      </c>
      <c r="X25" s="7">
        <v>2</v>
      </c>
      <c r="Y25" s="7">
        <v>0</v>
      </c>
      <c r="Z25" s="44" t="str">
        <f t="shared" si="0"/>
        <v>Участник</v>
      </c>
      <c r="AA25" s="46"/>
    </row>
    <row r="26" spans="1:27">
      <c r="A26" s="11">
        <v>18</v>
      </c>
      <c r="B26" s="28" t="s">
        <v>106</v>
      </c>
      <c r="C26" s="7">
        <v>10107</v>
      </c>
      <c r="D26" s="11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"Кировская СОШ"</v>
      </c>
      <c r="E26" s="63">
        <v>11</v>
      </c>
      <c r="F26" s="7" t="s">
        <v>68</v>
      </c>
      <c r="G26" s="7">
        <v>0</v>
      </c>
      <c r="H26" s="7">
        <v>0</v>
      </c>
      <c r="I26" s="7">
        <v>0</v>
      </c>
      <c r="J26" s="7">
        <v>5</v>
      </c>
      <c r="K26" s="7" t="s">
        <v>68</v>
      </c>
      <c r="L26" s="7">
        <v>0</v>
      </c>
      <c r="M26" s="7" t="s">
        <v>68</v>
      </c>
      <c r="N26" s="7">
        <v>0</v>
      </c>
      <c r="O26" s="7">
        <v>2</v>
      </c>
      <c r="P26" s="7">
        <v>3</v>
      </c>
      <c r="Q26" s="7" t="s">
        <v>68</v>
      </c>
      <c r="R26" s="7">
        <v>0</v>
      </c>
      <c r="S26" s="7">
        <v>0</v>
      </c>
      <c r="T26" s="7">
        <v>0</v>
      </c>
      <c r="U26" s="7">
        <v>0</v>
      </c>
      <c r="V26" s="7" t="s">
        <v>68</v>
      </c>
      <c r="W26" s="7" t="s">
        <v>68</v>
      </c>
      <c r="X26" s="7">
        <v>0</v>
      </c>
      <c r="Y26" s="7">
        <v>1</v>
      </c>
      <c r="Z26" s="44" t="str">
        <f t="shared" si="0"/>
        <v>Участник</v>
      </c>
      <c r="AA26" s="46"/>
    </row>
    <row r="27" spans="1:27">
      <c r="A27" s="11">
        <v>19</v>
      </c>
      <c r="B27" s="28" t="s">
        <v>46</v>
      </c>
      <c r="C27" s="7">
        <v>10106</v>
      </c>
      <c r="D27" s="11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МОУ "Деевская СОШ"</v>
      </c>
      <c r="E27" s="63">
        <v>9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2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2</v>
      </c>
      <c r="V27" s="7">
        <v>3</v>
      </c>
      <c r="W27" s="7">
        <v>0</v>
      </c>
      <c r="X27" s="7">
        <v>0</v>
      </c>
      <c r="Y27" s="7">
        <v>2</v>
      </c>
      <c r="Z27" s="44" t="str">
        <f t="shared" si="0"/>
        <v>Участник</v>
      </c>
      <c r="AA27" s="46"/>
    </row>
    <row r="28" spans="1:27">
      <c r="A28" s="11">
        <v>20</v>
      </c>
      <c r="B28" s="28" t="s">
        <v>107</v>
      </c>
      <c r="C28" s="7">
        <v>10107</v>
      </c>
      <c r="D28" s="11" t="str">
        <f>IF(C28=10118,Справочник!$B$8,IF(C28=10104,Справочник!$B$4,IF(C28=10106,Справочник!$B$7,IF(C28=10101,Справочник!$B$1,IF(C28=10103,Справочник!$B$2,IF(C28=10120,Справочник!$B$3,IF(C28=10102,Справочник!$B$5,IF(C28=10105,Справочник!$B$7,IF(C28=10119,Справочник!$B$12,IF(C28=10108,Справочник!$B$11,IF(C28=10109,Справочник!$B$12,IF(C28=10121,Справочник!$B$13,IF(C28=10110,Справочник!$B$14,IF(C28=10111,Справочник!$B$15,IF(C28=10112,Справочник!$B$16,IF(C28=10113,Справочник!$B$17,IF(C28=10107,Справочник!$B$10)))))))))))))))))</f>
        <v>МОУ "Кировская СОШ"</v>
      </c>
      <c r="E28" s="63">
        <v>7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2</v>
      </c>
      <c r="N28" s="7">
        <v>0</v>
      </c>
      <c r="O28" s="7">
        <v>0</v>
      </c>
      <c r="P28" s="7">
        <v>0</v>
      </c>
      <c r="Q28" s="7">
        <v>0</v>
      </c>
      <c r="R28" s="7" t="s">
        <v>68</v>
      </c>
      <c r="S28" s="7" t="s">
        <v>68</v>
      </c>
      <c r="T28" s="7">
        <v>0</v>
      </c>
      <c r="U28" s="7">
        <v>1</v>
      </c>
      <c r="V28" s="7">
        <v>1</v>
      </c>
      <c r="W28" s="7" t="s">
        <v>68</v>
      </c>
      <c r="X28" s="7">
        <v>0</v>
      </c>
      <c r="Y28" s="7">
        <v>3</v>
      </c>
      <c r="Z28" s="68" t="str">
        <f t="shared" si="0"/>
        <v>Участник</v>
      </c>
      <c r="AA28" s="46"/>
    </row>
    <row r="29" spans="1:27">
      <c r="A29" s="11">
        <v>21</v>
      </c>
      <c r="B29" s="28" t="s">
        <v>108</v>
      </c>
      <c r="C29" s="7">
        <v>10118</v>
      </c>
      <c r="D29" s="11" t="str">
        <f>IF(C29=10118,Справочник!$B$8,IF(C29=10104,Справочник!$B$4,IF(C29=10106,Справочник!$B$7,IF(C29=10101,Справочник!$B$1,IF(C29=10103,Справочник!$B$2,IF(C29=10120,Справочник!$B$3,IF(C29=10102,Справочник!$B$5,IF(C29=10105,Справочник!$B$7,IF(C29=10119,Справочник!$B$12,IF(C29=10108,Справочник!$B$11,IF(C29=10109,Справочник!$B$12,IF(C29=10121,Справочник!$B$13,IF(C29=10110,Справочник!$B$14,IF(C29=10111,Справочник!$B$15,IF(C29=10112,Справочник!$B$16,IF(C29=10113,Справочник!$B$17,IF(C29=10107,Справочник!$B$10)))))))))))))))))</f>
        <v>МОУ "Заринская СОШ"</v>
      </c>
      <c r="E29" s="63">
        <v>6</v>
      </c>
      <c r="F29" s="7">
        <v>1</v>
      </c>
      <c r="G29" s="7">
        <v>0</v>
      </c>
      <c r="H29" s="7">
        <v>1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2</v>
      </c>
      <c r="V29" s="7">
        <v>0</v>
      </c>
      <c r="W29" s="7">
        <v>0</v>
      </c>
      <c r="X29" s="7">
        <v>0</v>
      </c>
      <c r="Y29" s="7">
        <v>2</v>
      </c>
      <c r="Z29" s="44" t="str">
        <f t="shared" si="0"/>
        <v>Участник</v>
      </c>
      <c r="AA29" s="46"/>
    </row>
    <row r="30" spans="1:27">
      <c r="A30" s="11">
        <v>22</v>
      </c>
      <c r="B30" s="28" t="s">
        <v>45</v>
      </c>
      <c r="C30" s="43">
        <v>10118</v>
      </c>
      <c r="D30" s="15" t="str">
        <f>IF(C30=10118,Справочник!$B$8,IF(C30=10104,Справочник!$B$4,IF(C30=10106,Справочник!$B$7,IF(C30=10101,Справочник!$B$1,IF(C30=10103,Справочник!$B$2,IF(C30=10120,Справочник!$B$3,IF(C30=10102,Справочник!$B$5,IF(C30=10105,Справочник!$B$7,IF(C30=10119,Справочник!$B$12,IF(C30=10108,Справочник!$B$11,IF(C30=10109,Справочник!$B$12,IF(C30=10121,Справочник!$B$13,IF(C30=10110,Справочник!$B$14,IF(C30=10111,Справочник!$B$15,IF(C30=10112,Справочник!$B$16,IF(C30=10113,Справочник!$B$17,IF(C30=10107,Справочник!$B$10)))))))))))))))))</f>
        <v>МОУ "Заринская СОШ"</v>
      </c>
      <c r="E30" s="67">
        <v>5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3</v>
      </c>
      <c r="Q30" s="7">
        <v>0</v>
      </c>
      <c r="R30" s="7" t="s">
        <v>68</v>
      </c>
      <c r="S30" s="7" t="s">
        <v>68</v>
      </c>
      <c r="T30" s="7">
        <v>1</v>
      </c>
      <c r="U30" s="7">
        <v>1</v>
      </c>
      <c r="V30" s="7">
        <v>0</v>
      </c>
      <c r="W30" s="7" t="s">
        <v>68</v>
      </c>
      <c r="X30" s="7">
        <v>0</v>
      </c>
      <c r="Y30" s="7">
        <v>0</v>
      </c>
      <c r="Z30" s="44" t="str">
        <f t="shared" si="0"/>
        <v>Участник</v>
      </c>
      <c r="AA30" s="46"/>
    </row>
    <row r="31" spans="1:27">
      <c r="C31" s="12"/>
      <c r="D31" s="30" t="s">
        <v>139</v>
      </c>
      <c r="E31" s="64">
        <f>AVERAGE(E9:E30)</f>
        <v>13.772727272727273</v>
      </c>
      <c r="F31" s="64">
        <f t="shared" ref="F31:Y31" si="1">AVERAGE(F9:F30)</f>
        <v>0.52380952380952384</v>
      </c>
      <c r="G31" s="64">
        <f t="shared" si="1"/>
        <v>1.8571428571428572</v>
      </c>
      <c r="H31" s="64">
        <f t="shared" si="1"/>
        <v>0.47619047619047616</v>
      </c>
      <c r="I31" s="64">
        <f t="shared" si="1"/>
        <v>0.36363636363636365</v>
      </c>
      <c r="J31" s="64">
        <f t="shared" si="1"/>
        <v>0.77272727272727271</v>
      </c>
      <c r="K31" s="64">
        <f t="shared" si="1"/>
        <v>0.5714285714285714</v>
      </c>
      <c r="L31" s="64">
        <f t="shared" si="1"/>
        <v>0.13636363636363635</v>
      </c>
      <c r="M31" s="64">
        <f t="shared" si="1"/>
        <v>0.47619047619047616</v>
      </c>
      <c r="N31" s="64">
        <f t="shared" si="1"/>
        <v>0.45454545454545453</v>
      </c>
      <c r="O31" s="64">
        <f t="shared" si="1"/>
        <v>0.5</v>
      </c>
      <c r="P31" s="64">
        <f t="shared" si="1"/>
        <v>0.5</v>
      </c>
      <c r="Q31" s="64">
        <f t="shared" si="1"/>
        <v>0.42857142857142855</v>
      </c>
      <c r="R31" s="64">
        <f t="shared" si="1"/>
        <v>0.15384615384615385</v>
      </c>
      <c r="S31" s="64">
        <f t="shared" si="1"/>
        <v>0.8</v>
      </c>
      <c r="T31" s="64">
        <f t="shared" si="1"/>
        <v>0.33333333333333331</v>
      </c>
      <c r="U31" s="64">
        <f t="shared" si="1"/>
        <v>2.2380952380952381</v>
      </c>
      <c r="V31" s="64">
        <f t="shared" si="1"/>
        <v>1.75</v>
      </c>
      <c r="W31" s="64">
        <f t="shared" si="1"/>
        <v>0.42857142857142855</v>
      </c>
      <c r="X31" s="64">
        <f t="shared" si="1"/>
        <v>0.45454545454545453</v>
      </c>
      <c r="Y31" s="64">
        <f t="shared" si="1"/>
        <v>2.7272727272727271</v>
      </c>
    </row>
    <row r="32" spans="1:27">
      <c r="D32" s="30" t="s">
        <v>140</v>
      </c>
      <c r="E32" s="35">
        <v>22</v>
      </c>
      <c r="F32" s="32">
        <v>50</v>
      </c>
      <c r="G32" s="32">
        <v>38</v>
      </c>
      <c r="H32" s="32">
        <v>50</v>
      </c>
      <c r="I32" s="32">
        <v>10</v>
      </c>
      <c r="J32" s="32">
        <v>11</v>
      </c>
      <c r="K32" s="32">
        <v>30</v>
      </c>
      <c r="L32" s="32">
        <v>3</v>
      </c>
      <c r="M32" s="32">
        <v>30</v>
      </c>
      <c r="N32" s="32">
        <v>30</v>
      </c>
      <c r="O32" s="32">
        <v>17</v>
      </c>
      <c r="P32" s="32">
        <v>17</v>
      </c>
      <c r="Q32" s="32">
        <v>13</v>
      </c>
      <c r="R32" s="32">
        <v>10</v>
      </c>
      <c r="S32" s="32">
        <v>40</v>
      </c>
      <c r="T32" s="32">
        <v>30</v>
      </c>
      <c r="U32" s="32">
        <v>37</v>
      </c>
      <c r="V32" s="32">
        <v>30</v>
      </c>
      <c r="W32" s="32">
        <v>13</v>
      </c>
      <c r="X32" s="32">
        <v>3</v>
      </c>
      <c r="Y32" s="32">
        <v>27</v>
      </c>
    </row>
    <row r="33" spans="4:25">
      <c r="D33" s="94" t="s">
        <v>141</v>
      </c>
      <c r="E33" s="94"/>
      <c r="F33" s="32">
        <v>50</v>
      </c>
      <c r="G33" s="32">
        <v>36</v>
      </c>
      <c r="H33" s="32">
        <v>55</v>
      </c>
      <c r="I33" s="32">
        <v>90</v>
      </c>
      <c r="J33" s="32">
        <v>68</v>
      </c>
      <c r="K33" s="32">
        <v>72</v>
      </c>
      <c r="L33" s="32">
        <v>100</v>
      </c>
      <c r="M33" s="32">
        <v>77</v>
      </c>
      <c r="N33" s="32">
        <v>77</v>
      </c>
      <c r="O33" s="32">
        <v>82</v>
      </c>
      <c r="P33" s="32">
        <v>86</v>
      </c>
      <c r="Q33" s="32">
        <v>86</v>
      </c>
      <c r="R33" s="32">
        <v>95</v>
      </c>
      <c r="S33" s="32">
        <v>77</v>
      </c>
      <c r="T33" s="32">
        <v>68</v>
      </c>
      <c r="U33" s="32">
        <v>14</v>
      </c>
      <c r="V33" s="32">
        <v>45</v>
      </c>
      <c r="W33" s="32">
        <v>95</v>
      </c>
      <c r="X33" s="32">
        <v>72</v>
      </c>
      <c r="Y33" s="32"/>
    </row>
  </sheetData>
  <autoFilter ref="A6:AA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5">
    <mergeCell ref="D33:E33"/>
    <mergeCell ref="AA6:AA8"/>
    <mergeCell ref="B3:Z3"/>
    <mergeCell ref="B4:Z4"/>
    <mergeCell ref="A1:A4"/>
    <mergeCell ref="C6:C7"/>
    <mergeCell ref="E6:E7"/>
    <mergeCell ref="F6:Y6"/>
    <mergeCell ref="B1:Z1"/>
    <mergeCell ref="B2:Z2"/>
    <mergeCell ref="B5:Z5"/>
    <mergeCell ref="D6:D8"/>
    <mergeCell ref="B6:B8"/>
    <mergeCell ref="A6:A8"/>
    <mergeCell ref="Z6:Z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32"/>
  <sheetViews>
    <sheetView zoomScale="85" zoomScaleNormal="85" workbookViewId="0">
      <selection activeCell="A6" sqref="A6:AA8"/>
    </sheetView>
  </sheetViews>
  <sheetFormatPr defaultRowHeight="15.75"/>
  <cols>
    <col min="1" max="1" width="6.5703125" style="22" customWidth="1"/>
    <col min="2" max="2" width="36.28515625" style="22" customWidth="1"/>
    <col min="3" max="3" width="1" style="22" hidden="1" customWidth="1"/>
    <col min="4" max="4" width="41.140625" style="22" customWidth="1"/>
    <col min="5" max="5" width="13.140625" style="22" customWidth="1"/>
    <col min="6" max="25" width="5" style="22" customWidth="1"/>
    <col min="26" max="26" width="17.85546875" style="22" customWidth="1"/>
    <col min="27" max="27" width="23" style="22" customWidth="1"/>
    <col min="28" max="16384" width="9.140625" style="22"/>
  </cols>
  <sheetData>
    <row r="1" spans="1:27">
      <c r="A1" s="111"/>
      <c r="B1" s="119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</row>
    <row r="2" spans="1:27" ht="15.75" customHeight="1">
      <c r="A2" s="111"/>
      <c r="B2" s="115" t="s">
        <v>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</row>
    <row r="3" spans="1:27">
      <c r="A3" s="111"/>
      <c r="B3" s="115" t="s">
        <v>2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7">
      <c r="A4" s="111"/>
      <c r="B4" s="117" t="s">
        <v>69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</row>
    <row r="5" spans="1:27" s="31" customFormat="1">
      <c r="B5" s="117" t="s">
        <v>146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</row>
    <row r="6" spans="1:27" ht="31.5" customHeight="1">
      <c r="A6" s="108" t="s">
        <v>3</v>
      </c>
      <c r="B6" s="108" t="s">
        <v>4</v>
      </c>
      <c r="C6" s="108" t="s">
        <v>35</v>
      </c>
      <c r="D6" s="108" t="s">
        <v>5</v>
      </c>
      <c r="E6" s="112" t="s">
        <v>6</v>
      </c>
      <c r="F6" s="125" t="s">
        <v>109</v>
      </c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7"/>
      <c r="Z6" s="108" t="s">
        <v>7</v>
      </c>
      <c r="AA6" s="122" t="s">
        <v>147</v>
      </c>
    </row>
    <row r="7" spans="1:27">
      <c r="A7" s="109"/>
      <c r="B7" s="109"/>
      <c r="C7" s="109"/>
      <c r="D7" s="109"/>
      <c r="E7" s="112"/>
      <c r="F7" s="19">
        <v>1</v>
      </c>
      <c r="G7" s="19">
        <v>2</v>
      </c>
      <c r="H7" s="19">
        <v>3</v>
      </c>
      <c r="I7" s="19">
        <v>4</v>
      </c>
      <c r="J7" s="19">
        <v>5</v>
      </c>
      <c r="K7" s="19">
        <v>6</v>
      </c>
      <c r="L7" s="19">
        <v>7</v>
      </c>
      <c r="M7" s="19">
        <v>8</v>
      </c>
      <c r="N7" s="19">
        <v>9</v>
      </c>
      <c r="O7" s="19">
        <v>10</v>
      </c>
      <c r="P7" s="19">
        <v>11</v>
      </c>
      <c r="Q7" s="19">
        <v>12</v>
      </c>
      <c r="R7" s="19">
        <v>13</v>
      </c>
      <c r="S7" s="19">
        <v>14</v>
      </c>
      <c r="T7" s="19">
        <v>15</v>
      </c>
      <c r="U7" s="19">
        <v>16</v>
      </c>
      <c r="V7" s="19">
        <v>17</v>
      </c>
      <c r="W7" s="19">
        <v>18</v>
      </c>
      <c r="X7" s="19">
        <v>19</v>
      </c>
      <c r="Y7" s="19">
        <v>20</v>
      </c>
      <c r="Z7" s="109"/>
      <c r="AA7" s="123"/>
    </row>
    <row r="8" spans="1:27" s="31" customFormat="1">
      <c r="A8" s="110"/>
      <c r="B8" s="110"/>
      <c r="C8" s="110"/>
      <c r="D8" s="110"/>
      <c r="E8" s="32">
        <v>60</v>
      </c>
      <c r="F8" s="32">
        <v>1</v>
      </c>
      <c r="G8" s="32">
        <v>3</v>
      </c>
      <c r="H8" s="32">
        <v>1</v>
      </c>
      <c r="I8" s="32">
        <v>4</v>
      </c>
      <c r="J8" s="32">
        <v>7</v>
      </c>
      <c r="K8" s="32">
        <v>2</v>
      </c>
      <c r="L8" s="32">
        <v>3</v>
      </c>
      <c r="M8" s="32">
        <v>2</v>
      </c>
      <c r="N8" s="32">
        <v>2</v>
      </c>
      <c r="O8" s="32">
        <v>3</v>
      </c>
      <c r="P8" s="32">
        <v>3</v>
      </c>
      <c r="Q8" s="32">
        <v>3</v>
      </c>
      <c r="R8" s="32">
        <v>2</v>
      </c>
      <c r="S8" s="32">
        <v>2</v>
      </c>
      <c r="T8" s="32">
        <v>1</v>
      </c>
      <c r="U8" s="32">
        <v>6</v>
      </c>
      <c r="V8" s="32">
        <v>6</v>
      </c>
      <c r="W8" s="32">
        <v>3</v>
      </c>
      <c r="X8" s="32">
        <v>2</v>
      </c>
      <c r="Y8" s="32">
        <v>4</v>
      </c>
      <c r="Z8" s="110"/>
      <c r="AA8" s="124"/>
    </row>
    <row r="9" spans="1:27" s="38" customFormat="1">
      <c r="A9" s="36">
        <v>1</v>
      </c>
      <c r="B9" s="39" t="s">
        <v>48</v>
      </c>
      <c r="C9" s="39">
        <v>10109</v>
      </c>
      <c r="D9" s="36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С7=10107,Справочник!$B$10)))))))))))))))))</f>
        <v>МОУ "Костинская СОШ"</v>
      </c>
      <c r="E9" s="66">
        <v>33</v>
      </c>
      <c r="F9" s="39">
        <v>1</v>
      </c>
      <c r="G9" s="39">
        <v>3</v>
      </c>
      <c r="H9" s="39">
        <v>0</v>
      </c>
      <c r="I9" s="39">
        <v>4</v>
      </c>
      <c r="J9" s="39">
        <v>4</v>
      </c>
      <c r="K9" s="39">
        <v>2</v>
      </c>
      <c r="L9" s="39">
        <v>0</v>
      </c>
      <c r="M9" s="39">
        <v>2</v>
      </c>
      <c r="N9" s="39">
        <v>0</v>
      </c>
      <c r="O9" s="39">
        <v>3</v>
      </c>
      <c r="P9" s="39">
        <v>3</v>
      </c>
      <c r="Q9" s="39">
        <v>0</v>
      </c>
      <c r="R9" s="39">
        <v>2</v>
      </c>
      <c r="S9" s="39" t="s">
        <v>68</v>
      </c>
      <c r="T9" s="39">
        <v>0</v>
      </c>
      <c r="U9" s="39">
        <v>6</v>
      </c>
      <c r="V9" s="39" t="s">
        <v>68</v>
      </c>
      <c r="W9" s="39">
        <v>3</v>
      </c>
      <c r="X9" s="39" t="s">
        <v>68</v>
      </c>
      <c r="Y9" s="39" t="s">
        <v>68</v>
      </c>
      <c r="Z9" s="44" t="str">
        <f>IF(E9=MAX($E$9:$E$56),"Победитель",IF(E9&gt;=MEDIAN($E$9:$E$56),"Призёр","Участник"))</f>
        <v>Призёр</v>
      </c>
      <c r="AA9" s="44" t="s">
        <v>148</v>
      </c>
    </row>
    <row r="10" spans="1:27">
      <c r="A10" s="11">
        <v>2</v>
      </c>
      <c r="B10" s="7" t="s">
        <v>51</v>
      </c>
      <c r="C10" s="7">
        <v>10118</v>
      </c>
      <c r="D10" s="36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С7=10107,Справочник!$B$10)))))))))))))))))</f>
        <v>МОУ "Заринская СОШ"</v>
      </c>
      <c r="E10" s="63">
        <v>31</v>
      </c>
      <c r="F10" s="7">
        <v>1</v>
      </c>
      <c r="G10" s="7">
        <v>3</v>
      </c>
      <c r="H10" s="7">
        <v>0</v>
      </c>
      <c r="I10" s="7">
        <v>0</v>
      </c>
      <c r="J10" s="7">
        <v>0</v>
      </c>
      <c r="K10" s="7">
        <v>2</v>
      </c>
      <c r="L10" s="7">
        <v>0</v>
      </c>
      <c r="M10" s="7">
        <v>0</v>
      </c>
      <c r="N10" s="7">
        <v>2</v>
      </c>
      <c r="O10" s="7">
        <v>0</v>
      </c>
      <c r="P10" s="7">
        <v>0</v>
      </c>
      <c r="Q10" s="7">
        <v>3</v>
      </c>
      <c r="R10" s="7">
        <v>2</v>
      </c>
      <c r="S10" s="7">
        <v>0</v>
      </c>
      <c r="T10" s="7">
        <v>1</v>
      </c>
      <c r="U10" s="7">
        <v>6</v>
      </c>
      <c r="V10" s="7">
        <v>5</v>
      </c>
      <c r="W10" s="7">
        <v>0</v>
      </c>
      <c r="X10" s="7">
        <v>2</v>
      </c>
      <c r="Y10" s="7">
        <v>4</v>
      </c>
      <c r="Z10" s="44" t="str">
        <f t="shared" ref="Z10:Z21" si="0">IF(E10=MAX($E$9:$E$56),"Победитель",IF(E10&gt;=MEDIAN($E$9:$E$56),"Призёр","Участник"))</f>
        <v>Призёр</v>
      </c>
      <c r="AA10" s="44" t="s">
        <v>148</v>
      </c>
    </row>
    <row r="11" spans="1:27" ht="35.25" customHeight="1">
      <c r="A11" s="11">
        <v>3</v>
      </c>
      <c r="B11" s="7" t="s">
        <v>111</v>
      </c>
      <c r="C11" s="7">
        <v>10108</v>
      </c>
      <c r="D11" s="36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С7=10107,Справочник!$B$10)))))))))))))))))</f>
        <v>МОУ "Коптеловская СОШ им. Д.Никонова"</v>
      </c>
      <c r="E11" s="63">
        <v>27</v>
      </c>
      <c r="F11" s="7">
        <v>1</v>
      </c>
      <c r="G11" s="7">
        <v>3</v>
      </c>
      <c r="H11" s="7">
        <v>0</v>
      </c>
      <c r="I11" s="7">
        <v>0</v>
      </c>
      <c r="J11" s="7">
        <v>6</v>
      </c>
      <c r="K11" s="7">
        <v>2</v>
      </c>
      <c r="L11" s="7">
        <v>0</v>
      </c>
      <c r="M11" s="7">
        <v>2</v>
      </c>
      <c r="N11" s="7">
        <v>0</v>
      </c>
      <c r="O11" s="7">
        <v>2</v>
      </c>
      <c r="P11" s="7">
        <v>1</v>
      </c>
      <c r="Q11" s="7">
        <v>3</v>
      </c>
      <c r="R11" s="7" t="s">
        <v>68</v>
      </c>
      <c r="S11" s="7" t="s">
        <v>68</v>
      </c>
      <c r="T11" s="7">
        <v>1</v>
      </c>
      <c r="U11" s="7" t="s">
        <v>68</v>
      </c>
      <c r="V11" s="7">
        <v>6</v>
      </c>
      <c r="W11" s="7">
        <v>0</v>
      </c>
      <c r="X11" s="7">
        <v>0</v>
      </c>
      <c r="Y11" s="7" t="s">
        <v>68</v>
      </c>
      <c r="Z11" s="44" t="s">
        <v>67</v>
      </c>
      <c r="AA11" s="44" t="s">
        <v>148</v>
      </c>
    </row>
    <row r="12" spans="1:27" ht="38.25" customHeight="1">
      <c r="A12" s="11">
        <v>4</v>
      </c>
      <c r="B12" s="7" t="s">
        <v>112</v>
      </c>
      <c r="C12" s="7">
        <v>10108</v>
      </c>
      <c r="D12" s="36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С7=10107,Справочник!$B$10)))))))))))))))))</f>
        <v>МОУ "Коптеловская СОШ им. Д.Никонова"</v>
      </c>
      <c r="E12" s="63">
        <v>24</v>
      </c>
      <c r="F12" s="7">
        <v>1</v>
      </c>
      <c r="G12" s="7">
        <v>3</v>
      </c>
      <c r="H12" s="7">
        <v>1</v>
      </c>
      <c r="I12" s="7">
        <v>4</v>
      </c>
      <c r="J12" s="7">
        <v>0</v>
      </c>
      <c r="K12" s="7">
        <v>2</v>
      </c>
      <c r="L12" s="7">
        <v>0</v>
      </c>
      <c r="M12" s="7">
        <v>2</v>
      </c>
      <c r="N12" s="7">
        <v>0</v>
      </c>
      <c r="O12" s="7">
        <v>3</v>
      </c>
      <c r="P12" s="7">
        <v>0</v>
      </c>
      <c r="Q12" s="7">
        <v>0</v>
      </c>
      <c r="R12" s="7">
        <v>0</v>
      </c>
      <c r="S12" s="7">
        <v>2</v>
      </c>
      <c r="T12" s="7">
        <v>1</v>
      </c>
      <c r="U12" s="7">
        <v>0</v>
      </c>
      <c r="V12" s="7">
        <v>0</v>
      </c>
      <c r="W12" s="7">
        <v>3</v>
      </c>
      <c r="X12" s="7">
        <v>2</v>
      </c>
      <c r="Y12" s="7">
        <v>0</v>
      </c>
      <c r="Z12" s="44" t="s">
        <v>67</v>
      </c>
      <c r="AA12" s="44" t="s">
        <v>148</v>
      </c>
    </row>
    <row r="13" spans="1:27" ht="23.25" customHeight="1">
      <c r="A13" s="11">
        <v>5</v>
      </c>
      <c r="B13" s="7" t="s">
        <v>49</v>
      </c>
      <c r="C13" s="7">
        <v>10109</v>
      </c>
      <c r="D13" s="36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С7=10107,Справочник!$B$10)))))))))))))))))</f>
        <v>МОУ "Костинская СОШ"</v>
      </c>
      <c r="E13" s="63">
        <v>23</v>
      </c>
      <c r="F13" s="7">
        <v>0</v>
      </c>
      <c r="G13" s="7">
        <v>3</v>
      </c>
      <c r="H13" s="7">
        <v>1</v>
      </c>
      <c r="I13" s="7">
        <v>4</v>
      </c>
      <c r="J13" s="7">
        <v>0</v>
      </c>
      <c r="K13" s="7">
        <v>2</v>
      </c>
      <c r="L13" s="7">
        <v>0</v>
      </c>
      <c r="M13" s="7">
        <v>0</v>
      </c>
      <c r="N13" s="7">
        <v>2</v>
      </c>
      <c r="O13" s="7">
        <v>0</v>
      </c>
      <c r="P13" s="7">
        <v>0</v>
      </c>
      <c r="Q13" s="7">
        <v>3</v>
      </c>
      <c r="R13" s="7">
        <v>0</v>
      </c>
      <c r="S13" s="7">
        <v>2</v>
      </c>
      <c r="T13" s="7">
        <v>1</v>
      </c>
      <c r="U13" s="7">
        <v>3</v>
      </c>
      <c r="V13" s="7">
        <v>0</v>
      </c>
      <c r="W13" s="7">
        <v>0</v>
      </c>
      <c r="X13" s="7">
        <v>0</v>
      </c>
      <c r="Y13" s="7">
        <v>2</v>
      </c>
      <c r="Z13" s="44" t="s">
        <v>67</v>
      </c>
      <c r="AA13" s="44" t="s">
        <v>148</v>
      </c>
    </row>
    <row r="14" spans="1:27">
      <c r="A14" s="11">
        <v>6</v>
      </c>
      <c r="B14" s="7" t="s">
        <v>113</v>
      </c>
      <c r="C14" s="7">
        <v>10104</v>
      </c>
      <c r="D14" s="36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С7=10107,Справочник!$B$10)))))))))))))))))</f>
        <v>МОУ "Верхнесинячихинская СОШ №3"</v>
      </c>
      <c r="E14" s="63">
        <v>23</v>
      </c>
      <c r="F14" s="7">
        <v>0</v>
      </c>
      <c r="G14" s="7">
        <v>3</v>
      </c>
      <c r="H14" s="7">
        <v>1</v>
      </c>
      <c r="I14" s="7">
        <v>0</v>
      </c>
      <c r="J14" s="7">
        <v>0</v>
      </c>
      <c r="K14" s="7">
        <v>2</v>
      </c>
      <c r="L14" s="7">
        <v>0</v>
      </c>
      <c r="M14" s="7">
        <v>2</v>
      </c>
      <c r="N14" s="7">
        <v>2</v>
      </c>
      <c r="O14" s="7">
        <v>0</v>
      </c>
      <c r="P14" s="7">
        <v>0</v>
      </c>
      <c r="Q14" s="7">
        <v>3</v>
      </c>
      <c r="R14" s="7">
        <v>2</v>
      </c>
      <c r="S14" s="7">
        <v>2</v>
      </c>
      <c r="T14" s="7">
        <v>0</v>
      </c>
      <c r="U14" s="7">
        <v>3</v>
      </c>
      <c r="V14" s="7">
        <v>0</v>
      </c>
      <c r="W14" s="7">
        <v>0</v>
      </c>
      <c r="X14" s="7">
        <v>2</v>
      </c>
      <c r="Y14" s="7">
        <v>1</v>
      </c>
      <c r="Z14" s="44" t="s">
        <v>67</v>
      </c>
      <c r="AA14" s="44" t="s">
        <v>148</v>
      </c>
    </row>
    <row r="15" spans="1:27">
      <c r="A15" s="11">
        <v>7</v>
      </c>
      <c r="B15" s="7" t="s">
        <v>54</v>
      </c>
      <c r="C15" s="7">
        <v>10110</v>
      </c>
      <c r="D15" s="36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С7=10107,Справочник!$B$10)))))))))))))))))</f>
        <v>МОУ "Невьянская СОШ"</v>
      </c>
      <c r="E15" s="63">
        <v>22</v>
      </c>
      <c r="F15" s="7">
        <v>1</v>
      </c>
      <c r="G15" s="7">
        <v>3</v>
      </c>
      <c r="H15" s="7">
        <v>0</v>
      </c>
      <c r="I15" s="7">
        <v>0</v>
      </c>
      <c r="J15" s="7">
        <v>2</v>
      </c>
      <c r="K15" s="7">
        <v>0</v>
      </c>
      <c r="L15" s="7">
        <v>0</v>
      </c>
      <c r="M15" s="7">
        <v>0</v>
      </c>
      <c r="N15" s="7">
        <v>0</v>
      </c>
      <c r="O15" s="7">
        <v>2</v>
      </c>
      <c r="P15" s="7">
        <v>1</v>
      </c>
      <c r="Q15" s="7">
        <v>0</v>
      </c>
      <c r="R15" s="7">
        <v>2</v>
      </c>
      <c r="S15" s="7">
        <v>0</v>
      </c>
      <c r="T15" s="7">
        <v>0</v>
      </c>
      <c r="U15" s="7">
        <v>4</v>
      </c>
      <c r="V15" s="7">
        <v>3</v>
      </c>
      <c r="W15" s="7">
        <v>0</v>
      </c>
      <c r="X15" s="7">
        <v>2</v>
      </c>
      <c r="Y15" s="7">
        <v>2</v>
      </c>
      <c r="Z15" s="44" t="s">
        <v>67</v>
      </c>
      <c r="AA15" s="44" t="s">
        <v>148</v>
      </c>
    </row>
    <row r="16" spans="1:27">
      <c r="A16" s="11">
        <v>8</v>
      </c>
      <c r="B16" s="7" t="s">
        <v>50</v>
      </c>
      <c r="C16" s="7">
        <v>10109</v>
      </c>
      <c r="D16" s="36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С7=10107,Справочник!$B$10)))))))))))))))))</f>
        <v>МОУ "Костинская СОШ"</v>
      </c>
      <c r="E16" s="63">
        <v>21</v>
      </c>
      <c r="F16" s="7">
        <v>1</v>
      </c>
      <c r="G16" s="7">
        <v>3</v>
      </c>
      <c r="H16" s="7">
        <v>0</v>
      </c>
      <c r="I16" s="7">
        <v>4</v>
      </c>
      <c r="J16" s="7">
        <v>0</v>
      </c>
      <c r="K16" s="7">
        <v>2</v>
      </c>
      <c r="L16" s="7">
        <v>0</v>
      </c>
      <c r="M16" s="7">
        <v>0</v>
      </c>
      <c r="N16" s="7">
        <v>2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1</v>
      </c>
      <c r="U16" s="7">
        <v>6</v>
      </c>
      <c r="V16" s="7">
        <v>0</v>
      </c>
      <c r="W16" s="7">
        <v>0</v>
      </c>
      <c r="X16" s="7">
        <v>2</v>
      </c>
      <c r="Y16" s="7">
        <v>0</v>
      </c>
      <c r="Z16" s="44" t="str">
        <f t="shared" si="0"/>
        <v>Участник</v>
      </c>
      <c r="AA16" s="44" t="s">
        <v>148</v>
      </c>
    </row>
    <row r="17" spans="1:27">
      <c r="A17" s="11">
        <v>9</v>
      </c>
      <c r="B17" s="7" t="s">
        <v>52</v>
      </c>
      <c r="C17" s="7">
        <v>10109</v>
      </c>
      <c r="D17" s="36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С7=10107,Справочник!$B$10)))))))))))))))))</f>
        <v>МОУ "Костинская СОШ"</v>
      </c>
      <c r="E17" s="63">
        <v>20</v>
      </c>
      <c r="F17" s="7">
        <v>1</v>
      </c>
      <c r="G17" s="7">
        <v>3</v>
      </c>
      <c r="H17" s="7">
        <v>0</v>
      </c>
      <c r="I17" s="7">
        <v>4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3</v>
      </c>
      <c r="R17" s="7">
        <v>0</v>
      </c>
      <c r="S17" s="7" t="s">
        <v>68</v>
      </c>
      <c r="T17" s="7">
        <v>0</v>
      </c>
      <c r="U17" s="7">
        <v>6</v>
      </c>
      <c r="V17" s="7">
        <v>1</v>
      </c>
      <c r="W17" s="7">
        <v>0</v>
      </c>
      <c r="X17" s="7">
        <v>0</v>
      </c>
      <c r="Y17" s="7">
        <v>2</v>
      </c>
      <c r="Z17" s="44" t="str">
        <f t="shared" si="0"/>
        <v>Участник</v>
      </c>
      <c r="AA17" s="44" t="s">
        <v>148</v>
      </c>
    </row>
    <row r="18" spans="1:27" ht="31.5">
      <c r="A18" s="11">
        <v>10</v>
      </c>
      <c r="B18" s="7" t="s">
        <v>114</v>
      </c>
      <c r="C18" s="7">
        <v>10108</v>
      </c>
      <c r="D18" s="36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С7=10107,Справочник!$B$10)))))))))))))))))</f>
        <v>МОУ "Коптеловская СОШ им. Д.Никонова"</v>
      </c>
      <c r="E18" s="63">
        <v>14</v>
      </c>
      <c r="F18" s="7">
        <v>1</v>
      </c>
      <c r="G18" s="7">
        <v>3</v>
      </c>
      <c r="H18" s="7" t="s">
        <v>68</v>
      </c>
      <c r="I18" s="7">
        <v>0</v>
      </c>
      <c r="J18" s="7" t="s">
        <v>68</v>
      </c>
      <c r="K18" s="7">
        <v>0</v>
      </c>
      <c r="L18" s="7" t="s">
        <v>68</v>
      </c>
      <c r="M18" s="7">
        <v>0</v>
      </c>
      <c r="N18" s="7">
        <v>0</v>
      </c>
      <c r="O18" s="7">
        <v>0</v>
      </c>
      <c r="P18" s="7">
        <v>0</v>
      </c>
      <c r="Q18" s="7" t="s">
        <v>68</v>
      </c>
      <c r="R18" s="7">
        <v>2</v>
      </c>
      <c r="S18" s="7">
        <v>0</v>
      </c>
      <c r="T18" s="7">
        <v>0</v>
      </c>
      <c r="U18" s="7">
        <v>3</v>
      </c>
      <c r="V18" s="7">
        <v>3</v>
      </c>
      <c r="W18" s="7" t="s">
        <v>68</v>
      </c>
      <c r="X18" s="7">
        <v>0</v>
      </c>
      <c r="Y18" s="7">
        <v>2</v>
      </c>
      <c r="Z18" s="44" t="str">
        <f t="shared" si="0"/>
        <v>Участник</v>
      </c>
      <c r="AA18" s="46"/>
    </row>
    <row r="19" spans="1:27">
      <c r="A19" s="11">
        <v>11</v>
      </c>
      <c r="B19" s="7" t="s">
        <v>53</v>
      </c>
      <c r="C19" s="7">
        <v>10106</v>
      </c>
      <c r="D19" s="36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С7=10107,Справочник!$B$10)))))))))))))))))</f>
        <v>МОУ "Деевская СОШ"</v>
      </c>
      <c r="E19" s="63">
        <v>13</v>
      </c>
      <c r="F19" s="7">
        <v>0</v>
      </c>
      <c r="G19" s="7">
        <v>3</v>
      </c>
      <c r="H19" s="7">
        <v>1</v>
      </c>
      <c r="I19" s="7">
        <v>0</v>
      </c>
      <c r="J19" s="7">
        <v>0</v>
      </c>
      <c r="K19" s="7">
        <v>0</v>
      </c>
      <c r="L19" s="7">
        <v>0</v>
      </c>
      <c r="M19" s="7">
        <v>2</v>
      </c>
      <c r="N19" s="7">
        <v>0</v>
      </c>
      <c r="O19" s="7">
        <v>0</v>
      </c>
      <c r="P19" s="7">
        <v>0</v>
      </c>
      <c r="Q19" s="7">
        <v>0</v>
      </c>
      <c r="R19" s="7">
        <v>2</v>
      </c>
      <c r="S19" s="7">
        <v>2</v>
      </c>
      <c r="T19" s="7">
        <v>0</v>
      </c>
      <c r="U19" s="7">
        <v>0</v>
      </c>
      <c r="V19" s="7">
        <v>0</v>
      </c>
      <c r="W19" s="7">
        <v>0</v>
      </c>
      <c r="X19" s="7">
        <v>2</v>
      </c>
      <c r="Y19" s="7">
        <v>1</v>
      </c>
      <c r="Z19" s="44" t="str">
        <f t="shared" si="0"/>
        <v>Участник</v>
      </c>
      <c r="AA19" s="46"/>
    </row>
    <row r="20" spans="1:27" ht="33.75" customHeight="1">
      <c r="A20" s="11">
        <v>12</v>
      </c>
      <c r="B20" s="7" t="s">
        <v>115</v>
      </c>
      <c r="C20" s="7">
        <v>10121</v>
      </c>
      <c r="D20" s="36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С7=10107,Справочник!$B$10)))))))))))))))))</f>
        <v>ФМОУ "Костинская СОШ"- Клевакинская ООШ</v>
      </c>
      <c r="E20" s="63">
        <v>10</v>
      </c>
      <c r="F20" s="7">
        <v>0</v>
      </c>
      <c r="G20" s="7">
        <v>3</v>
      </c>
      <c r="H20" s="7">
        <v>0</v>
      </c>
      <c r="I20" s="7">
        <v>0</v>
      </c>
      <c r="J20" s="7">
        <v>0</v>
      </c>
      <c r="K20" s="7">
        <v>2</v>
      </c>
      <c r="L20" s="7">
        <v>0</v>
      </c>
      <c r="M20" s="7">
        <v>0</v>
      </c>
      <c r="N20" s="7">
        <v>0</v>
      </c>
      <c r="O20" s="7">
        <v>3</v>
      </c>
      <c r="P20" s="7">
        <v>0</v>
      </c>
      <c r="Q20" s="7">
        <v>0</v>
      </c>
      <c r="R20" s="7" t="s">
        <v>68</v>
      </c>
      <c r="S20" s="7" t="s">
        <v>68</v>
      </c>
      <c r="T20" s="7">
        <v>0</v>
      </c>
      <c r="U20" s="7">
        <v>1</v>
      </c>
      <c r="V20" s="7">
        <v>0</v>
      </c>
      <c r="W20" s="7" t="s">
        <v>68</v>
      </c>
      <c r="X20" s="7">
        <v>0</v>
      </c>
      <c r="Y20" s="7">
        <v>1</v>
      </c>
      <c r="Z20" s="44" t="str">
        <f t="shared" si="0"/>
        <v>Участник</v>
      </c>
      <c r="AA20" s="46"/>
    </row>
    <row r="21" spans="1:27" ht="34.5" customHeight="1">
      <c r="A21" s="11">
        <v>13</v>
      </c>
      <c r="B21" s="7" t="s">
        <v>116</v>
      </c>
      <c r="C21" s="7">
        <v>10108</v>
      </c>
      <c r="D21" s="36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С7=10107,Справочник!$B$10)))))))))))))))))</f>
        <v>МОУ "Коптеловская СОШ им. Д.Никонова"</v>
      </c>
      <c r="E21" s="63">
        <v>5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2</v>
      </c>
      <c r="N21" s="7">
        <v>0</v>
      </c>
      <c r="O21" s="7">
        <v>0</v>
      </c>
      <c r="P21" s="7">
        <v>0</v>
      </c>
      <c r="Q21" s="7">
        <v>0</v>
      </c>
      <c r="R21" s="7" t="s">
        <v>68</v>
      </c>
      <c r="S21" s="7" t="s">
        <v>68</v>
      </c>
      <c r="T21" s="7">
        <v>0</v>
      </c>
      <c r="U21" s="7">
        <v>0</v>
      </c>
      <c r="V21" s="7">
        <v>0</v>
      </c>
      <c r="W21" s="7">
        <v>3</v>
      </c>
      <c r="X21" s="7">
        <v>0</v>
      </c>
      <c r="Y21" s="7">
        <v>0</v>
      </c>
      <c r="Z21" s="44" t="str">
        <f t="shared" si="0"/>
        <v>Участник</v>
      </c>
      <c r="AA21" s="46"/>
    </row>
    <row r="22" spans="1:27">
      <c r="D22" s="30" t="s">
        <v>139</v>
      </c>
      <c r="E22" s="64">
        <f>AVERAGE(E9:E21)</f>
        <v>20.46153846153846</v>
      </c>
      <c r="F22" s="64">
        <f t="shared" ref="F22:Y22" si="1">AVERAGE(F9:F21)</f>
        <v>0.61538461538461542</v>
      </c>
      <c r="G22" s="64">
        <f t="shared" si="1"/>
        <v>2.7692307692307692</v>
      </c>
      <c r="H22" s="64">
        <f t="shared" si="1"/>
        <v>0.33333333333333331</v>
      </c>
      <c r="I22" s="64">
        <f t="shared" si="1"/>
        <v>1.5384615384615385</v>
      </c>
      <c r="J22" s="64">
        <f t="shared" si="1"/>
        <v>1</v>
      </c>
      <c r="K22" s="64">
        <f t="shared" si="1"/>
        <v>1.2307692307692308</v>
      </c>
      <c r="L22" s="64">
        <f t="shared" si="1"/>
        <v>0</v>
      </c>
      <c r="M22" s="64">
        <f t="shared" si="1"/>
        <v>0.92307692307692313</v>
      </c>
      <c r="N22" s="64">
        <f t="shared" si="1"/>
        <v>0.61538461538461542</v>
      </c>
      <c r="O22" s="64">
        <f t="shared" si="1"/>
        <v>1</v>
      </c>
      <c r="P22" s="64">
        <f t="shared" si="1"/>
        <v>0.38461538461538464</v>
      </c>
      <c r="Q22" s="64">
        <f t="shared" si="1"/>
        <v>1.25</v>
      </c>
      <c r="R22" s="64">
        <f t="shared" si="1"/>
        <v>1.2</v>
      </c>
      <c r="S22" s="64">
        <f t="shared" si="1"/>
        <v>1</v>
      </c>
      <c r="T22" s="64">
        <f t="shared" si="1"/>
        <v>0.38461538461538464</v>
      </c>
      <c r="U22" s="64">
        <f t="shared" si="1"/>
        <v>3.1666666666666665</v>
      </c>
      <c r="V22" s="64">
        <f t="shared" si="1"/>
        <v>1.5</v>
      </c>
      <c r="W22" s="64">
        <f t="shared" si="1"/>
        <v>0.81818181818181823</v>
      </c>
      <c r="X22" s="64">
        <f t="shared" si="1"/>
        <v>1</v>
      </c>
      <c r="Y22" s="64">
        <f t="shared" si="1"/>
        <v>1.3636363636363635</v>
      </c>
    </row>
    <row r="23" spans="1:27">
      <c r="D23" s="30" t="s">
        <v>140</v>
      </c>
      <c r="E23" s="35">
        <v>34</v>
      </c>
      <c r="F23" s="32">
        <v>60</v>
      </c>
      <c r="G23" s="32">
        <v>93</v>
      </c>
      <c r="H23" s="32">
        <v>30</v>
      </c>
      <c r="I23" s="32">
        <v>27</v>
      </c>
      <c r="J23" s="32">
        <v>50</v>
      </c>
      <c r="K23" s="32">
        <v>60</v>
      </c>
      <c r="L23" s="32">
        <v>0</v>
      </c>
      <c r="M23" s="32">
        <v>45</v>
      </c>
      <c r="N23" s="32">
        <v>30</v>
      </c>
      <c r="O23" s="32">
        <v>33</v>
      </c>
      <c r="P23" s="32">
        <v>13</v>
      </c>
      <c r="Q23" s="32">
        <v>43</v>
      </c>
      <c r="R23" s="32">
        <v>60</v>
      </c>
      <c r="S23" s="32">
        <v>50</v>
      </c>
      <c r="T23" s="32">
        <v>40</v>
      </c>
      <c r="U23" s="32">
        <v>53</v>
      </c>
      <c r="V23" s="32">
        <v>25</v>
      </c>
      <c r="W23" s="32">
        <v>27</v>
      </c>
      <c r="X23" s="32">
        <v>50</v>
      </c>
      <c r="Y23" s="32">
        <v>35</v>
      </c>
    </row>
    <row r="24" spans="1:27">
      <c r="D24" s="94" t="s">
        <v>141</v>
      </c>
      <c r="E24" s="94"/>
      <c r="F24" s="32">
        <v>39</v>
      </c>
      <c r="G24" s="32">
        <v>8</v>
      </c>
      <c r="H24" s="32">
        <v>69</v>
      </c>
      <c r="I24" s="32">
        <v>62</v>
      </c>
      <c r="J24" s="32">
        <v>77</v>
      </c>
      <c r="K24" s="32">
        <v>13</v>
      </c>
      <c r="L24" s="32">
        <v>100</v>
      </c>
      <c r="M24" s="32">
        <v>62</v>
      </c>
      <c r="N24" s="32">
        <v>69</v>
      </c>
      <c r="O24" s="32">
        <v>62</v>
      </c>
      <c r="P24" s="32">
        <v>77</v>
      </c>
      <c r="Q24" s="32">
        <v>62</v>
      </c>
      <c r="R24" s="32">
        <v>27</v>
      </c>
      <c r="S24" s="32">
        <v>69</v>
      </c>
      <c r="T24" s="32">
        <v>62</v>
      </c>
      <c r="U24" s="32">
        <v>31</v>
      </c>
      <c r="V24" s="32">
        <v>62</v>
      </c>
      <c r="W24" s="32">
        <v>77</v>
      </c>
      <c r="X24" s="32">
        <v>54</v>
      </c>
      <c r="Y24" s="32">
        <v>38</v>
      </c>
    </row>
    <row r="32" spans="1:27">
      <c r="X32" s="22">
        <v>7</v>
      </c>
    </row>
  </sheetData>
  <autoFilter ref="A6:AA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5">
    <mergeCell ref="A1:A4"/>
    <mergeCell ref="A6:A8"/>
    <mergeCell ref="Z6:Z8"/>
    <mergeCell ref="AA6:AA8"/>
    <mergeCell ref="D24:E24"/>
    <mergeCell ref="E6:E7"/>
    <mergeCell ref="B1:Y1"/>
    <mergeCell ref="B2:Y2"/>
    <mergeCell ref="B3:Y3"/>
    <mergeCell ref="B4:Y4"/>
    <mergeCell ref="F6:Y6"/>
    <mergeCell ref="B5:Z5"/>
    <mergeCell ref="C6:C8"/>
    <mergeCell ref="B6:B8"/>
    <mergeCell ref="D6:D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32"/>
  <sheetViews>
    <sheetView topLeftCell="A4" workbookViewId="0">
      <selection activeCell="A6" sqref="A6:AA8"/>
    </sheetView>
  </sheetViews>
  <sheetFormatPr defaultRowHeight="15.75"/>
  <cols>
    <col min="1" max="1" width="5.28515625" style="22" customWidth="1"/>
    <col min="2" max="2" width="34.28515625" style="22" customWidth="1"/>
    <col min="3" max="3" width="11.5703125" style="22" hidden="1" customWidth="1"/>
    <col min="4" max="4" width="44.5703125" style="22" customWidth="1"/>
    <col min="5" max="5" width="11.28515625" style="22" customWidth="1"/>
    <col min="6" max="25" width="4.5703125" style="22" customWidth="1"/>
    <col min="26" max="26" width="13.42578125" style="22" customWidth="1"/>
    <col min="27" max="27" width="23.42578125" style="22" customWidth="1"/>
    <col min="28" max="16384" width="9.140625" style="22"/>
  </cols>
  <sheetData>
    <row r="1" spans="1:27">
      <c r="A1" s="128"/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 spans="1:27" ht="15.75" customHeight="1">
      <c r="A2" s="128"/>
      <c r="B2" s="113" t="s">
        <v>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</row>
    <row r="3" spans="1:27">
      <c r="A3" s="128"/>
      <c r="B3" s="113" t="s">
        <v>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</row>
    <row r="4" spans="1:27">
      <c r="A4" s="128"/>
      <c r="B4" s="113" t="s">
        <v>69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</row>
    <row r="5" spans="1:27" s="31" customFormat="1">
      <c r="A5" s="46"/>
      <c r="B5" s="105" t="s">
        <v>149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7"/>
    </row>
    <row r="6" spans="1:27" ht="31.5" customHeight="1">
      <c r="A6" s="108" t="s">
        <v>3</v>
      </c>
      <c r="B6" s="108" t="s">
        <v>4</v>
      </c>
      <c r="C6" s="112" t="s">
        <v>35</v>
      </c>
      <c r="D6" s="108" t="s">
        <v>5</v>
      </c>
      <c r="E6" s="112" t="s">
        <v>6</v>
      </c>
      <c r="F6" s="125" t="s">
        <v>133</v>
      </c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7"/>
      <c r="Z6" s="61" t="s">
        <v>7</v>
      </c>
      <c r="AA6" s="122" t="s">
        <v>147</v>
      </c>
    </row>
    <row r="7" spans="1:27">
      <c r="A7" s="109"/>
      <c r="B7" s="109"/>
      <c r="C7" s="112"/>
      <c r="D7" s="109"/>
      <c r="E7" s="112"/>
      <c r="F7" s="19">
        <v>1</v>
      </c>
      <c r="G7" s="19">
        <v>2</v>
      </c>
      <c r="H7" s="19">
        <v>3</v>
      </c>
      <c r="I7" s="19">
        <v>4</v>
      </c>
      <c r="J7" s="19">
        <v>5</v>
      </c>
      <c r="K7" s="19">
        <v>6</v>
      </c>
      <c r="L7" s="19">
        <v>7</v>
      </c>
      <c r="M7" s="19">
        <v>8</v>
      </c>
      <c r="N7" s="19">
        <v>9</v>
      </c>
      <c r="O7" s="19">
        <v>10</v>
      </c>
      <c r="P7" s="19">
        <v>11</v>
      </c>
      <c r="Q7" s="19">
        <v>12</v>
      </c>
      <c r="R7" s="19">
        <v>13</v>
      </c>
      <c r="S7" s="19">
        <v>14</v>
      </c>
      <c r="T7" s="19">
        <v>15</v>
      </c>
      <c r="U7" s="19">
        <v>16</v>
      </c>
      <c r="V7" s="19">
        <v>17</v>
      </c>
      <c r="W7" s="19">
        <v>18</v>
      </c>
      <c r="X7" s="19">
        <v>19</v>
      </c>
      <c r="Y7" s="19">
        <v>20</v>
      </c>
      <c r="Z7" s="65"/>
      <c r="AA7" s="123"/>
    </row>
    <row r="8" spans="1:27" s="31" customFormat="1">
      <c r="A8" s="110"/>
      <c r="B8" s="110"/>
      <c r="C8" s="32"/>
      <c r="D8" s="110"/>
      <c r="E8" s="32">
        <v>50</v>
      </c>
      <c r="F8" s="35">
        <v>1</v>
      </c>
      <c r="G8" s="35">
        <v>1</v>
      </c>
      <c r="H8" s="35">
        <v>3</v>
      </c>
      <c r="I8" s="35">
        <v>3</v>
      </c>
      <c r="J8" s="35">
        <v>2</v>
      </c>
      <c r="K8" s="35">
        <v>5</v>
      </c>
      <c r="L8" s="35">
        <v>1</v>
      </c>
      <c r="M8" s="35">
        <v>1</v>
      </c>
      <c r="N8" s="35">
        <v>6</v>
      </c>
      <c r="O8" s="35">
        <v>2</v>
      </c>
      <c r="P8" s="35">
        <v>2</v>
      </c>
      <c r="Q8" s="35">
        <v>2</v>
      </c>
      <c r="R8" s="35">
        <v>2</v>
      </c>
      <c r="S8" s="35">
        <v>3</v>
      </c>
      <c r="T8" s="35">
        <v>3</v>
      </c>
      <c r="U8" s="35">
        <v>1</v>
      </c>
      <c r="V8" s="35">
        <v>2</v>
      </c>
      <c r="W8" s="35">
        <v>2</v>
      </c>
      <c r="X8" s="35">
        <v>3</v>
      </c>
      <c r="Y8" s="35">
        <v>5</v>
      </c>
      <c r="Z8" s="62"/>
      <c r="AA8" s="124"/>
    </row>
    <row r="9" spans="1:27" s="38" customFormat="1" ht="30.75" customHeight="1">
      <c r="A9" s="75">
        <v>1</v>
      </c>
      <c r="B9" s="74" t="s">
        <v>58</v>
      </c>
      <c r="C9" s="74">
        <v>10121</v>
      </c>
      <c r="D9" s="82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ФМОУ "Костинская СОШ"- Клевакинская ООШ</v>
      </c>
      <c r="E9" s="69">
        <v>30</v>
      </c>
      <c r="F9" s="27">
        <v>0</v>
      </c>
      <c r="G9" s="39">
        <v>1</v>
      </c>
      <c r="H9" s="39">
        <v>3</v>
      </c>
      <c r="I9" s="39" t="s">
        <v>68</v>
      </c>
      <c r="J9" s="39">
        <v>2</v>
      </c>
      <c r="K9" s="39">
        <v>5</v>
      </c>
      <c r="L9" s="39">
        <v>1</v>
      </c>
      <c r="M9" s="39">
        <v>1</v>
      </c>
      <c r="N9" s="39">
        <v>2</v>
      </c>
      <c r="O9" s="39">
        <v>2</v>
      </c>
      <c r="P9" s="39">
        <v>0</v>
      </c>
      <c r="Q9" s="39">
        <v>0</v>
      </c>
      <c r="R9" s="39">
        <v>2</v>
      </c>
      <c r="S9" s="39">
        <v>3</v>
      </c>
      <c r="T9" s="39">
        <v>3</v>
      </c>
      <c r="U9" s="39">
        <v>1</v>
      </c>
      <c r="V9" s="39" t="s">
        <v>68</v>
      </c>
      <c r="W9" s="39">
        <v>2</v>
      </c>
      <c r="X9" s="39">
        <v>0</v>
      </c>
      <c r="Y9" s="39">
        <v>2</v>
      </c>
      <c r="Z9" s="83" t="str">
        <f>IF(E9=MAX($E$9:$E$56),"Победитель",IF(E9&gt;=MEDIAN($E$9:$E$56),"Призёр","Участник"))</f>
        <v>Победитель</v>
      </c>
      <c r="AA9" s="83" t="s">
        <v>148</v>
      </c>
    </row>
    <row r="10" spans="1:27" ht="31.5">
      <c r="A10" s="52">
        <v>2</v>
      </c>
      <c r="B10" s="76" t="s">
        <v>57</v>
      </c>
      <c r="C10" s="76">
        <v>10120</v>
      </c>
      <c r="D10" s="8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ФМОУ «"Верхнесинячихинская СОШ №2"- Нижнесинячихинская ООШ»</v>
      </c>
      <c r="E10" s="85">
        <v>27</v>
      </c>
      <c r="F10" s="28">
        <v>1</v>
      </c>
      <c r="G10" s="7" t="s">
        <v>68</v>
      </c>
      <c r="H10" s="7">
        <v>3</v>
      </c>
      <c r="I10" s="7">
        <v>0</v>
      </c>
      <c r="J10" s="7">
        <v>0</v>
      </c>
      <c r="K10" s="7">
        <v>5</v>
      </c>
      <c r="L10" s="7">
        <v>1</v>
      </c>
      <c r="M10" s="7">
        <v>0</v>
      </c>
      <c r="N10" s="7">
        <v>6</v>
      </c>
      <c r="O10" s="7">
        <v>2</v>
      </c>
      <c r="P10" s="7">
        <v>0</v>
      </c>
      <c r="Q10" s="7">
        <v>2</v>
      </c>
      <c r="R10" s="7">
        <v>0</v>
      </c>
      <c r="S10" s="7">
        <v>2</v>
      </c>
      <c r="T10" s="7">
        <v>0</v>
      </c>
      <c r="U10" s="7">
        <v>1</v>
      </c>
      <c r="V10" s="7">
        <v>2</v>
      </c>
      <c r="W10" s="7">
        <v>2</v>
      </c>
      <c r="X10" s="7" t="s">
        <v>68</v>
      </c>
      <c r="Y10" s="7" t="s">
        <v>68</v>
      </c>
      <c r="Z10" s="84" t="str">
        <f t="shared" ref="Z10:Z11" si="0">IF(E10=MAX($E$9:$E$56),"Победитель",IF(E10&gt;=MEDIAN($E$9:$E$56),"Призёр","Участник"))</f>
        <v>Призёр</v>
      </c>
      <c r="AA10" s="83" t="s">
        <v>148</v>
      </c>
    </row>
    <row r="11" spans="1:27">
      <c r="A11" s="52">
        <v>3</v>
      </c>
      <c r="B11" s="76" t="s">
        <v>117</v>
      </c>
      <c r="C11" s="76">
        <v>10107</v>
      </c>
      <c r="D11" s="8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"Кировская СОШ"</v>
      </c>
      <c r="E11" s="70">
        <v>23</v>
      </c>
      <c r="F11" s="28">
        <v>1</v>
      </c>
      <c r="G11" s="7">
        <v>0</v>
      </c>
      <c r="H11" s="7">
        <v>3</v>
      </c>
      <c r="I11" s="7" t="s">
        <v>68</v>
      </c>
      <c r="J11" s="7">
        <v>0</v>
      </c>
      <c r="K11" s="7">
        <v>4</v>
      </c>
      <c r="L11" s="7">
        <v>1</v>
      </c>
      <c r="M11" s="7">
        <v>0</v>
      </c>
      <c r="N11" s="7">
        <v>6</v>
      </c>
      <c r="O11" s="7">
        <v>2</v>
      </c>
      <c r="P11" s="7">
        <v>0</v>
      </c>
      <c r="Q11" s="7">
        <v>0</v>
      </c>
      <c r="R11" s="7">
        <v>2</v>
      </c>
      <c r="S11" s="7">
        <v>0</v>
      </c>
      <c r="T11" s="7">
        <v>0</v>
      </c>
      <c r="U11" s="7">
        <v>0</v>
      </c>
      <c r="V11" s="7">
        <v>2</v>
      </c>
      <c r="W11" s="7">
        <v>2</v>
      </c>
      <c r="X11" s="7" t="s">
        <v>68</v>
      </c>
      <c r="Y11" s="7" t="s">
        <v>68</v>
      </c>
      <c r="Z11" s="84" t="str">
        <f t="shared" si="0"/>
        <v>Призёр</v>
      </c>
      <c r="AA11" s="83" t="s">
        <v>148</v>
      </c>
    </row>
    <row r="12" spans="1:27">
      <c r="A12" s="52">
        <v>4</v>
      </c>
      <c r="B12" s="76" t="s">
        <v>118</v>
      </c>
      <c r="C12" s="76">
        <v>10105</v>
      </c>
      <c r="D12" s="80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"Деевская СОШ"</v>
      </c>
      <c r="E12" s="70">
        <v>21</v>
      </c>
      <c r="F12" s="28">
        <v>0</v>
      </c>
      <c r="G12" s="7">
        <v>1</v>
      </c>
      <c r="H12" s="7">
        <v>0</v>
      </c>
      <c r="I12" s="7" t="s">
        <v>68</v>
      </c>
      <c r="J12" s="7">
        <v>0</v>
      </c>
      <c r="K12" s="7">
        <v>5</v>
      </c>
      <c r="L12" s="7">
        <v>0</v>
      </c>
      <c r="M12" s="7">
        <v>1</v>
      </c>
      <c r="N12" s="7">
        <v>0</v>
      </c>
      <c r="O12" s="7">
        <v>2</v>
      </c>
      <c r="P12" s="7">
        <v>2</v>
      </c>
      <c r="Q12" s="7">
        <v>0</v>
      </c>
      <c r="R12" s="7">
        <v>2</v>
      </c>
      <c r="S12" s="7">
        <v>3</v>
      </c>
      <c r="T12" s="7">
        <v>0</v>
      </c>
      <c r="U12" s="7">
        <v>1</v>
      </c>
      <c r="V12" s="7">
        <v>2</v>
      </c>
      <c r="W12" s="7">
        <v>2</v>
      </c>
      <c r="X12" s="7" t="s">
        <v>68</v>
      </c>
      <c r="Y12" s="7" t="s">
        <v>68</v>
      </c>
      <c r="Z12" s="84" t="s">
        <v>67</v>
      </c>
      <c r="AA12" s="83" t="s">
        <v>148</v>
      </c>
    </row>
    <row r="13" spans="1:27">
      <c r="A13" s="52">
        <v>5</v>
      </c>
      <c r="B13" s="76" t="s">
        <v>119</v>
      </c>
      <c r="C13" s="76">
        <v>10105</v>
      </c>
      <c r="D13" s="80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"Деевская СОШ"</v>
      </c>
      <c r="E13" s="70">
        <v>21</v>
      </c>
      <c r="F13" s="28">
        <v>1</v>
      </c>
      <c r="G13" s="7">
        <v>1</v>
      </c>
      <c r="H13" s="7">
        <v>3</v>
      </c>
      <c r="I13" s="7" t="s">
        <v>68</v>
      </c>
      <c r="J13" s="7">
        <v>0</v>
      </c>
      <c r="K13" s="7">
        <v>3</v>
      </c>
      <c r="L13" s="7">
        <v>0</v>
      </c>
      <c r="M13" s="7">
        <v>0</v>
      </c>
      <c r="N13" s="7">
        <v>4</v>
      </c>
      <c r="O13" s="7">
        <v>2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2</v>
      </c>
      <c r="W13" s="7" t="s">
        <v>68</v>
      </c>
      <c r="X13" s="7" t="s">
        <v>68</v>
      </c>
      <c r="Y13" s="7">
        <v>5</v>
      </c>
      <c r="Z13" s="84" t="s">
        <v>67</v>
      </c>
      <c r="AA13" s="83" t="s">
        <v>148</v>
      </c>
    </row>
    <row r="14" spans="1:27">
      <c r="A14" s="52">
        <v>6</v>
      </c>
      <c r="B14" s="76" t="s">
        <v>120</v>
      </c>
      <c r="C14" s="76">
        <v>10110</v>
      </c>
      <c r="D14" s="80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"Невьянская СОШ"</v>
      </c>
      <c r="E14" s="70">
        <v>21</v>
      </c>
      <c r="F14" s="28">
        <v>1</v>
      </c>
      <c r="G14" s="7">
        <v>0</v>
      </c>
      <c r="H14" s="7">
        <v>3</v>
      </c>
      <c r="I14" s="7">
        <v>0</v>
      </c>
      <c r="J14" s="7">
        <v>0</v>
      </c>
      <c r="K14" s="7">
        <v>3</v>
      </c>
      <c r="L14" s="7">
        <v>0</v>
      </c>
      <c r="M14" s="7">
        <v>0</v>
      </c>
      <c r="N14" s="7">
        <v>6</v>
      </c>
      <c r="O14" s="7">
        <v>0</v>
      </c>
      <c r="P14" s="7">
        <v>0</v>
      </c>
      <c r="Q14" s="7">
        <v>0</v>
      </c>
      <c r="R14" s="7">
        <v>0</v>
      </c>
      <c r="S14" s="7">
        <v>2</v>
      </c>
      <c r="T14" s="7">
        <v>0</v>
      </c>
      <c r="U14" s="7">
        <v>1</v>
      </c>
      <c r="V14" s="7">
        <v>2</v>
      </c>
      <c r="W14" s="7" t="s">
        <v>68</v>
      </c>
      <c r="X14" s="7" t="s">
        <v>68</v>
      </c>
      <c r="Y14" s="7">
        <v>3</v>
      </c>
      <c r="Z14" s="84" t="s">
        <v>67</v>
      </c>
      <c r="AA14" s="83" t="s">
        <v>148</v>
      </c>
    </row>
    <row r="15" spans="1:27" ht="31.5">
      <c r="A15" s="52">
        <v>7</v>
      </c>
      <c r="B15" s="76" t="s">
        <v>59</v>
      </c>
      <c r="C15" s="76">
        <v>10120</v>
      </c>
      <c r="D15" s="80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ФМОУ «"Верхнесинячихинская СОШ №2"- Нижнесинячихинская ООШ»</v>
      </c>
      <c r="E15" s="85">
        <v>19</v>
      </c>
      <c r="F15" s="76">
        <v>1</v>
      </c>
      <c r="G15" s="25">
        <v>0</v>
      </c>
      <c r="H15" s="25">
        <v>3</v>
      </c>
      <c r="I15" s="25">
        <v>0</v>
      </c>
      <c r="J15" s="25">
        <v>0</v>
      </c>
      <c r="K15" s="25">
        <v>5</v>
      </c>
      <c r="L15" s="25">
        <v>0</v>
      </c>
      <c r="M15" s="25">
        <v>0</v>
      </c>
      <c r="N15" s="25">
        <v>3</v>
      </c>
      <c r="O15" s="25">
        <v>2</v>
      </c>
      <c r="P15" s="25">
        <v>0</v>
      </c>
      <c r="Q15" s="25">
        <v>0</v>
      </c>
      <c r="R15" s="25">
        <v>0</v>
      </c>
      <c r="S15" s="25">
        <v>2</v>
      </c>
      <c r="T15" s="25">
        <v>0</v>
      </c>
      <c r="U15" s="25">
        <v>1</v>
      </c>
      <c r="V15" s="25" t="s">
        <v>68</v>
      </c>
      <c r="W15" s="25">
        <v>2</v>
      </c>
      <c r="X15" s="25" t="s">
        <v>68</v>
      </c>
      <c r="Y15" s="25" t="s">
        <v>68</v>
      </c>
      <c r="Z15" s="58" t="s">
        <v>67</v>
      </c>
      <c r="AA15" s="81" t="s">
        <v>148</v>
      </c>
    </row>
    <row r="16" spans="1:27">
      <c r="A16" s="52">
        <v>8</v>
      </c>
      <c r="B16" s="76" t="s">
        <v>56</v>
      </c>
      <c r="C16" s="76">
        <v>10106</v>
      </c>
      <c r="D16" s="80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"Деевская СОШ"</v>
      </c>
      <c r="E16" s="70">
        <v>14</v>
      </c>
      <c r="F16" s="28">
        <v>1</v>
      </c>
      <c r="G16" s="7">
        <v>0</v>
      </c>
      <c r="H16" s="7">
        <v>3</v>
      </c>
      <c r="I16" s="7" t="s">
        <v>68</v>
      </c>
      <c r="J16" s="7">
        <v>0</v>
      </c>
      <c r="K16" s="7">
        <v>3</v>
      </c>
      <c r="L16" s="7">
        <v>0</v>
      </c>
      <c r="M16" s="7">
        <v>0</v>
      </c>
      <c r="N16" s="7">
        <v>3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3</v>
      </c>
      <c r="U16" s="7">
        <v>0</v>
      </c>
      <c r="V16" s="7">
        <v>0</v>
      </c>
      <c r="W16" s="7" t="s">
        <v>68</v>
      </c>
      <c r="X16" s="7">
        <v>0</v>
      </c>
      <c r="Y16" s="7">
        <v>1</v>
      </c>
      <c r="Z16" s="84" t="s">
        <v>67</v>
      </c>
      <c r="AA16" s="71"/>
    </row>
    <row r="17" spans="1:27">
      <c r="A17" s="52">
        <v>9</v>
      </c>
      <c r="B17" s="76" t="s">
        <v>121</v>
      </c>
      <c r="C17" s="76">
        <v>10106</v>
      </c>
      <c r="D17" s="80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"Деевская СОШ"</v>
      </c>
      <c r="E17" s="70">
        <v>13</v>
      </c>
      <c r="F17" s="28">
        <v>1</v>
      </c>
      <c r="G17" s="7">
        <v>0</v>
      </c>
      <c r="H17" s="7">
        <v>3</v>
      </c>
      <c r="I17" s="7">
        <v>0</v>
      </c>
      <c r="J17" s="7">
        <v>2</v>
      </c>
      <c r="K17" s="7" t="s">
        <v>68</v>
      </c>
      <c r="L17" s="7">
        <v>0</v>
      </c>
      <c r="M17" s="7">
        <v>0</v>
      </c>
      <c r="N17" s="7">
        <v>1</v>
      </c>
      <c r="O17" s="7">
        <v>2</v>
      </c>
      <c r="P17" s="7">
        <v>0</v>
      </c>
      <c r="Q17" s="7">
        <v>0</v>
      </c>
      <c r="R17" s="7">
        <v>0</v>
      </c>
      <c r="S17" s="7">
        <v>3</v>
      </c>
      <c r="T17" s="7">
        <v>0</v>
      </c>
      <c r="U17" s="7">
        <v>1</v>
      </c>
      <c r="V17" s="7">
        <v>0</v>
      </c>
      <c r="W17" s="7">
        <v>0</v>
      </c>
      <c r="X17" s="7" t="s">
        <v>68</v>
      </c>
      <c r="Y17" s="7" t="s">
        <v>68</v>
      </c>
      <c r="Z17" s="84" t="s">
        <v>67</v>
      </c>
      <c r="AA17" s="71"/>
    </row>
    <row r="18" spans="1:27">
      <c r="A18" s="52">
        <v>10</v>
      </c>
      <c r="B18" s="76" t="s">
        <v>122</v>
      </c>
      <c r="C18" s="76">
        <v>10118</v>
      </c>
      <c r="D18" s="80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"Заринская СОШ"</v>
      </c>
      <c r="E18" s="70">
        <v>12</v>
      </c>
      <c r="F18" s="28">
        <v>1</v>
      </c>
      <c r="G18" s="7" t="s">
        <v>68</v>
      </c>
      <c r="H18" s="7">
        <v>3</v>
      </c>
      <c r="I18" s="7">
        <v>0</v>
      </c>
      <c r="J18" s="7" t="s">
        <v>68</v>
      </c>
      <c r="K18" s="7">
        <v>1</v>
      </c>
      <c r="L18" s="7">
        <v>1</v>
      </c>
      <c r="M18" s="7">
        <v>0</v>
      </c>
      <c r="N18" s="7">
        <v>4</v>
      </c>
      <c r="O18" s="7">
        <v>2</v>
      </c>
      <c r="P18" s="7">
        <v>0</v>
      </c>
      <c r="Q18" s="7">
        <v>0</v>
      </c>
      <c r="R18" s="7">
        <v>0</v>
      </c>
      <c r="S18" s="7">
        <v>0</v>
      </c>
      <c r="T18" s="7" t="s">
        <v>68</v>
      </c>
      <c r="U18" s="7" t="s">
        <v>68</v>
      </c>
      <c r="V18" s="7" t="s">
        <v>68</v>
      </c>
      <c r="W18" s="7" t="s">
        <v>68</v>
      </c>
      <c r="X18" s="7">
        <v>0</v>
      </c>
      <c r="Y18" s="7" t="s">
        <v>68</v>
      </c>
      <c r="Z18" s="84" t="s">
        <v>67</v>
      </c>
      <c r="AA18" s="71"/>
    </row>
    <row r="19" spans="1:27">
      <c r="A19" s="52">
        <v>11</v>
      </c>
      <c r="B19" s="76" t="s">
        <v>123</v>
      </c>
      <c r="C19" s="76">
        <v>10118</v>
      </c>
      <c r="D19" s="80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"Заринская СОШ"</v>
      </c>
      <c r="E19" s="70">
        <v>9</v>
      </c>
      <c r="F19" s="28">
        <v>1</v>
      </c>
      <c r="G19" s="7">
        <v>0</v>
      </c>
      <c r="H19" s="7">
        <v>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2</v>
      </c>
      <c r="O19" s="7">
        <v>0</v>
      </c>
      <c r="P19" s="7">
        <v>0</v>
      </c>
      <c r="Q19" s="7">
        <v>0</v>
      </c>
      <c r="R19" s="7">
        <v>0</v>
      </c>
      <c r="S19" s="7">
        <v>3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2</v>
      </c>
      <c r="Z19" s="84" t="s">
        <v>67</v>
      </c>
      <c r="AA19" s="71"/>
    </row>
    <row r="20" spans="1:27">
      <c r="A20" s="52">
        <v>12</v>
      </c>
      <c r="B20" s="76" t="s">
        <v>124</v>
      </c>
      <c r="C20" s="76">
        <v>10105</v>
      </c>
      <c r="D20" s="80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"Деевская СОШ"</v>
      </c>
      <c r="E20" s="70">
        <v>9</v>
      </c>
      <c r="F20" s="28">
        <v>0</v>
      </c>
      <c r="G20" s="7">
        <v>1</v>
      </c>
      <c r="H20" s="7">
        <v>3</v>
      </c>
      <c r="I20" s="7" t="s">
        <v>68</v>
      </c>
      <c r="J20" s="7">
        <v>0</v>
      </c>
      <c r="K20" s="7">
        <v>2</v>
      </c>
      <c r="L20" s="7">
        <v>1</v>
      </c>
      <c r="M20" s="7">
        <v>0</v>
      </c>
      <c r="N20" s="7">
        <v>1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 t="s">
        <v>68</v>
      </c>
      <c r="W20" s="7" t="s">
        <v>68</v>
      </c>
      <c r="X20" s="7" t="s">
        <v>68</v>
      </c>
      <c r="Y20" s="7">
        <v>1</v>
      </c>
      <c r="Z20" s="84" t="s">
        <v>67</v>
      </c>
      <c r="AA20" s="71"/>
    </row>
    <row r="21" spans="1:27">
      <c r="A21" s="52">
        <v>13</v>
      </c>
      <c r="B21" s="76" t="s">
        <v>125</v>
      </c>
      <c r="C21" s="76">
        <v>10106</v>
      </c>
      <c r="D21" s="80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"Деевская СОШ"</v>
      </c>
      <c r="E21" s="70">
        <v>9</v>
      </c>
      <c r="F21" s="28">
        <v>0</v>
      </c>
      <c r="G21" s="7">
        <v>1</v>
      </c>
      <c r="H21" s="7">
        <v>3</v>
      </c>
      <c r="I21" s="7" t="s">
        <v>68</v>
      </c>
      <c r="J21" s="7">
        <v>0</v>
      </c>
      <c r="K21" s="7">
        <v>3</v>
      </c>
      <c r="L21" s="7">
        <v>0</v>
      </c>
      <c r="M21" s="7" t="s">
        <v>68</v>
      </c>
      <c r="N21" s="7" t="s">
        <v>68</v>
      </c>
      <c r="O21" s="7">
        <v>2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 t="s">
        <v>68</v>
      </c>
      <c r="W21" s="7">
        <v>0</v>
      </c>
      <c r="X21" s="7" t="s">
        <v>68</v>
      </c>
      <c r="Y21" s="7" t="s">
        <v>68</v>
      </c>
      <c r="Z21" s="84" t="s">
        <v>67</v>
      </c>
      <c r="AA21" s="71"/>
    </row>
    <row r="22" spans="1:27">
      <c r="A22" s="52">
        <v>14</v>
      </c>
      <c r="B22" s="76" t="s">
        <v>126</v>
      </c>
      <c r="C22" s="76">
        <v>10113</v>
      </c>
      <c r="D22" s="80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"Ялунинская СОШ"</v>
      </c>
      <c r="E22" s="70">
        <v>9</v>
      </c>
      <c r="F22" s="28">
        <v>0</v>
      </c>
      <c r="G22" s="7">
        <v>0</v>
      </c>
      <c r="H22" s="7">
        <v>0</v>
      </c>
      <c r="I22" s="7">
        <v>0</v>
      </c>
      <c r="J22" s="7">
        <v>0</v>
      </c>
      <c r="K22" s="7">
        <v>1</v>
      </c>
      <c r="L22" s="7">
        <v>0</v>
      </c>
      <c r="M22" s="7">
        <v>0</v>
      </c>
      <c r="N22" s="7">
        <v>1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3</v>
      </c>
      <c r="U22" s="7">
        <v>1</v>
      </c>
      <c r="V22" s="7">
        <v>0</v>
      </c>
      <c r="W22" s="7">
        <v>2</v>
      </c>
      <c r="X22" s="7" t="s">
        <v>68</v>
      </c>
      <c r="Y22" s="7">
        <v>1</v>
      </c>
      <c r="Z22" s="84" t="s">
        <v>67</v>
      </c>
      <c r="AA22" s="71"/>
    </row>
    <row r="23" spans="1:27">
      <c r="A23" s="52">
        <v>15</v>
      </c>
      <c r="B23" s="76" t="s">
        <v>127</v>
      </c>
      <c r="C23" s="76">
        <v>10118</v>
      </c>
      <c r="D23" s="80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"Заринская СОШ"</v>
      </c>
      <c r="E23" s="70">
        <v>8</v>
      </c>
      <c r="F23" s="28">
        <v>1</v>
      </c>
      <c r="G23" s="7">
        <v>1</v>
      </c>
      <c r="H23" s="7">
        <v>3</v>
      </c>
      <c r="I23" s="7" t="s">
        <v>68</v>
      </c>
      <c r="J23" s="7">
        <v>0</v>
      </c>
      <c r="K23" s="7">
        <v>1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2</v>
      </c>
      <c r="S23" s="7">
        <v>0</v>
      </c>
      <c r="T23" s="7">
        <v>0</v>
      </c>
      <c r="U23" s="7">
        <v>0</v>
      </c>
      <c r="V23" s="7" t="s">
        <v>68</v>
      </c>
      <c r="W23" s="7" t="s">
        <v>68</v>
      </c>
      <c r="X23" s="7" t="s">
        <v>68</v>
      </c>
      <c r="Y23" s="7" t="s">
        <v>68</v>
      </c>
      <c r="Z23" s="84" t="s">
        <v>67</v>
      </c>
      <c r="AA23" s="71"/>
    </row>
    <row r="24" spans="1:27">
      <c r="A24" s="52">
        <v>16</v>
      </c>
      <c r="B24" s="76" t="s">
        <v>128</v>
      </c>
      <c r="C24" s="76">
        <v>10106</v>
      </c>
      <c r="D24" s="80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"Деевская СОШ"</v>
      </c>
      <c r="E24" s="70">
        <v>7</v>
      </c>
      <c r="F24" s="28">
        <v>0</v>
      </c>
      <c r="G24" s="7">
        <v>0</v>
      </c>
      <c r="H24" s="7">
        <v>3</v>
      </c>
      <c r="I24" s="7">
        <v>0</v>
      </c>
      <c r="J24" s="7">
        <v>0</v>
      </c>
      <c r="K24" s="7">
        <v>2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1</v>
      </c>
      <c r="V24" s="7">
        <v>0</v>
      </c>
      <c r="W24" s="7">
        <v>0</v>
      </c>
      <c r="X24" s="7">
        <v>0</v>
      </c>
      <c r="Y24" s="7">
        <v>1</v>
      </c>
      <c r="Z24" s="84" t="s">
        <v>67</v>
      </c>
      <c r="AA24" s="71"/>
    </row>
    <row r="25" spans="1:27">
      <c r="A25" s="52">
        <v>17</v>
      </c>
      <c r="B25" s="76" t="s">
        <v>129</v>
      </c>
      <c r="C25" s="76">
        <v>10106</v>
      </c>
      <c r="D25" s="80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"Деевская СОШ"</v>
      </c>
      <c r="E25" s="70">
        <v>6</v>
      </c>
      <c r="F25" s="28">
        <v>0</v>
      </c>
      <c r="G25" s="7">
        <v>1</v>
      </c>
      <c r="H25" s="7">
        <v>1</v>
      </c>
      <c r="I25" s="7">
        <v>0</v>
      </c>
      <c r="J25" s="7">
        <v>0</v>
      </c>
      <c r="K25" s="7">
        <v>0</v>
      </c>
      <c r="L25" s="7">
        <v>1</v>
      </c>
      <c r="M25" s="7">
        <v>0</v>
      </c>
      <c r="N25" s="7">
        <v>1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1</v>
      </c>
      <c r="V25" s="7">
        <v>0</v>
      </c>
      <c r="W25" s="7">
        <v>0</v>
      </c>
      <c r="X25" s="7">
        <v>0</v>
      </c>
      <c r="Y25" s="7">
        <v>1</v>
      </c>
      <c r="Z25" s="84" t="s">
        <v>67</v>
      </c>
      <c r="AA25" s="71"/>
    </row>
    <row r="26" spans="1:27">
      <c r="A26" s="52">
        <v>18</v>
      </c>
      <c r="B26" s="76" t="s">
        <v>130</v>
      </c>
      <c r="C26" s="76">
        <v>10106</v>
      </c>
      <c r="D26" s="80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"Деевская СОШ"</v>
      </c>
      <c r="E26" s="70">
        <v>6</v>
      </c>
      <c r="F26" s="28">
        <v>0</v>
      </c>
      <c r="G26" s="7">
        <v>1</v>
      </c>
      <c r="H26" s="7">
        <v>3</v>
      </c>
      <c r="I26" s="7">
        <v>0</v>
      </c>
      <c r="J26" s="7">
        <v>0</v>
      </c>
      <c r="K26" s="7">
        <v>1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1</v>
      </c>
      <c r="Z26" s="84" t="s">
        <v>67</v>
      </c>
      <c r="AA26" s="71"/>
    </row>
    <row r="27" spans="1:27">
      <c r="A27" s="52">
        <v>19</v>
      </c>
      <c r="B27" s="76" t="s">
        <v>131</v>
      </c>
      <c r="C27" s="76">
        <v>10105</v>
      </c>
      <c r="D27" s="80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МОУ "Деевская СОШ"</v>
      </c>
      <c r="E27" s="70">
        <v>6</v>
      </c>
      <c r="F27" s="28">
        <v>0</v>
      </c>
      <c r="G27" s="7">
        <v>0</v>
      </c>
      <c r="H27" s="7">
        <v>1</v>
      </c>
      <c r="I27" s="7" t="s">
        <v>68</v>
      </c>
      <c r="J27" s="7">
        <v>0</v>
      </c>
      <c r="K27" s="7">
        <v>3</v>
      </c>
      <c r="L27" s="7">
        <v>0</v>
      </c>
      <c r="M27" s="7">
        <v>0</v>
      </c>
      <c r="N27" s="7" t="s">
        <v>68</v>
      </c>
      <c r="O27" s="7">
        <v>2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 t="s">
        <v>68</v>
      </c>
      <c r="W27" s="7" t="s">
        <v>68</v>
      </c>
      <c r="X27" s="7" t="s">
        <v>68</v>
      </c>
      <c r="Y27" s="7" t="s">
        <v>68</v>
      </c>
      <c r="Z27" s="84" t="s">
        <v>67</v>
      </c>
      <c r="AA27" s="71"/>
    </row>
    <row r="28" spans="1:27" ht="13.5" customHeight="1">
      <c r="A28" s="78">
        <v>20</v>
      </c>
      <c r="B28" s="77" t="s">
        <v>55</v>
      </c>
      <c r="C28" s="77">
        <v>10108</v>
      </c>
      <c r="D28" s="78" t="str">
        <f>IF(C28=10118,Справочник!$B$8,IF(C28=10104,Справочник!$B$4,IF(C28=10106,Справочник!$B$7,IF(C28=10101,Справочник!$B$1,IF(C28=10103,Справочник!$B$2,IF(C28=10120,Справочник!$B$3,IF(C28=10102,Справочник!$B$5,IF(C28=10105,Справочник!$B$7,IF(C28=10119,Справочник!$B$12,IF(C28=10108,Справочник!$B$11,IF(C28=10109,Справочник!$B$12,IF(C28=10121,Справочник!$B$13,IF(C28=10110,Справочник!$B$14,IF(C28=10111,Справочник!$B$15,IF(C28=10112,Справочник!$B$16,IF(C28=10113,Справочник!$B$17,IF(C28=10107,Справочник!$B$10)))))))))))))))))</f>
        <v>МОУ "Коптеловская СОШ им. Д.Никонова"</v>
      </c>
      <c r="E28" s="70">
        <v>2</v>
      </c>
      <c r="F28" s="77" t="s">
        <v>68</v>
      </c>
      <c r="G28" s="10">
        <v>0</v>
      </c>
      <c r="H28" s="10" t="s">
        <v>68</v>
      </c>
      <c r="I28" s="10" t="s">
        <v>68</v>
      </c>
      <c r="J28" s="10" t="s">
        <v>68</v>
      </c>
      <c r="K28" s="10" t="s">
        <v>68</v>
      </c>
      <c r="L28" s="10" t="s">
        <v>68</v>
      </c>
      <c r="M28" s="10" t="s">
        <v>68</v>
      </c>
      <c r="N28" s="10" t="s">
        <v>68</v>
      </c>
      <c r="O28" s="10" t="s">
        <v>68</v>
      </c>
      <c r="P28" s="10">
        <v>0</v>
      </c>
      <c r="Q28" s="10" t="s">
        <v>68</v>
      </c>
      <c r="R28" s="10" t="s">
        <v>68</v>
      </c>
      <c r="S28" s="10" t="s">
        <v>68</v>
      </c>
      <c r="T28" s="10" t="s">
        <v>68</v>
      </c>
      <c r="U28" s="10" t="s">
        <v>68</v>
      </c>
      <c r="V28" s="10" t="s">
        <v>68</v>
      </c>
      <c r="W28" s="10">
        <v>2</v>
      </c>
      <c r="X28" s="10" t="s">
        <v>68</v>
      </c>
      <c r="Y28" s="10" t="s">
        <v>68</v>
      </c>
      <c r="Z28" s="79" t="s">
        <v>67</v>
      </c>
      <c r="AA28" s="46"/>
    </row>
    <row r="29" spans="1:27">
      <c r="A29" s="78">
        <v>21</v>
      </c>
      <c r="B29" s="77" t="s">
        <v>132</v>
      </c>
      <c r="C29" s="77">
        <v>10105</v>
      </c>
      <c r="D29" s="78" t="str">
        <f>IF(C29=10118,Справочник!$B$8,IF(C29=10104,Справочник!$B$4,IF(C29=10106,Справочник!$B$7,IF(C29=10101,Справочник!$B$1,IF(C29=10103,Справочник!$B$2,IF(C29=10120,Справочник!$B$3,IF(C29=10102,Справочник!$B$5,IF(C29=10105,Справочник!$B$7,IF(C29=10119,Справочник!$B$12,IF(C29=10108,Справочник!$B$11,IF(C29=10109,Справочник!$B$12,IF(C29=10121,Справочник!$B$13,IF(C29=10110,Справочник!$B$14,IF(C29=10111,Справочник!$B$15,IF(C29=10112,Справочник!$B$16,IF(C29=10113,Справочник!$B$17,IF(C29=10107,Справочник!$B$10)))))))))))))))))</f>
        <v>МОУ "Деевская СОШ"</v>
      </c>
      <c r="E29" s="70">
        <v>0</v>
      </c>
      <c r="F29" s="77" t="s">
        <v>68</v>
      </c>
      <c r="G29" s="77" t="s">
        <v>68</v>
      </c>
      <c r="H29" s="77" t="s">
        <v>68</v>
      </c>
      <c r="I29" s="77" t="s">
        <v>68</v>
      </c>
      <c r="J29" s="77" t="s">
        <v>68</v>
      </c>
      <c r="K29" s="77" t="s">
        <v>68</v>
      </c>
      <c r="L29" s="77" t="s">
        <v>68</v>
      </c>
      <c r="M29" s="77" t="s">
        <v>68</v>
      </c>
      <c r="N29" s="77" t="s">
        <v>68</v>
      </c>
      <c r="O29" s="77" t="s">
        <v>68</v>
      </c>
      <c r="P29" s="77" t="s">
        <v>68</v>
      </c>
      <c r="Q29" s="77" t="s">
        <v>68</v>
      </c>
      <c r="R29" s="77" t="s">
        <v>68</v>
      </c>
      <c r="S29" s="77" t="s">
        <v>68</v>
      </c>
      <c r="T29" s="77" t="s">
        <v>68</v>
      </c>
      <c r="U29" s="77" t="s">
        <v>68</v>
      </c>
      <c r="V29" s="77" t="s">
        <v>68</v>
      </c>
      <c r="W29" s="77" t="s">
        <v>68</v>
      </c>
      <c r="X29" s="77" t="s">
        <v>68</v>
      </c>
      <c r="Y29" s="77" t="s">
        <v>68</v>
      </c>
      <c r="Z29" s="79" t="s">
        <v>67</v>
      </c>
      <c r="AA29" s="46"/>
    </row>
    <row r="30" spans="1:27">
      <c r="D30" s="30" t="s">
        <v>139</v>
      </c>
      <c r="E30" s="64">
        <f>AVERAGE(E9:E29)</f>
        <v>12.952380952380953</v>
      </c>
      <c r="F30" s="64">
        <f t="shared" ref="F30:Y30" si="1">AVERAGE(F9:F29)</f>
        <v>0.52631578947368418</v>
      </c>
      <c r="G30" s="64">
        <f t="shared" si="1"/>
        <v>0.44444444444444442</v>
      </c>
      <c r="H30" s="64">
        <f t="shared" si="1"/>
        <v>2.3684210526315788</v>
      </c>
      <c r="I30" s="64">
        <f t="shared" si="1"/>
        <v>0</v>
      </c>
      <c r="J30" s="64">
        <f t="shared" si="1"/>
        <v>0.22222222222222221</v>
      </c>
      <c r="K30" s="64">
        <f t="shared" si="1"/>
        <v>2.6111111111111112</v>
      </c>
      <c r="L30" s="64">
        <f t="shared" si="1"/>
        <v>0.31578947368421051</v>
      </c>
      <c r="M30" s="64">
        <f t="shared" si="1"/>
        <v>0.1111111111111111</v>
      </c>
      <c r="N30" s="64">
        <f t="shared" si="1"/>
        <v>2.3529411764705883</v>
      </c>
      <c r="O30" s="64">
        <f t="shared" si="1"/>
        <v>1.0526315789473684</v>
      </c>
      <c r="P30" s="64">
        <f t="shared" si="1"/>
        <v>0.1</v>
      </c>
      <c r="Q30" s="64">
        <f t="shared" si="1"/>
        <v>0.10526315789473684</v>
      </c>
      <c r="R30" s="64">
        <f t="shared" si="1"/>
        <v>0.42105263157894735</v>
      </c>
      <c r="S30" s="64">
        <f t="shared" si="1"/>
        <v>0.94736842105263153</v>
      </c>
      <c r="T30" s="64">
        <f t="shared" si="1"/>
        <v>0.5</v>
      </c>
      <c r="U30" s="64">
        <f t="shared" si="1"/>
        <v>0.5</v>
      </c>
      <c r="V30" s="64">
        <f t="shared" si="1"/>
        <v>0.83333333333333337</v>
      </c>
      <c r="W30" s="64">
        <f t="shared" si="1"/>
        <v>1.0769230769230769</v>
      </c>
      <c r="X30" s="64">
        <f t="shared" si="1"/>
        <v>0</v>
      </c>
      <c r="Y30" s="64">
        <f t="shared" si="1"/>
        <v>1.8</v>
      </c>
    </row>
    <row r="31" spans="1:27">
      <c r="D31" s="30" t="s">
        <v>140</v>
      </c>
      <c r="E31" s="35">
        <v>6</v>
      </c>
      <c r="F31" s="32">
        <v>50</v>
      </c>
      <c r="G31" s="32">
        <v>40</v>
      </c>
      <c r="H31" s="32">
        <v>80</v>
      </c>
      <c r="I31" s="32">
        <v>0</v>
      </c>
      <c r="J31" s="32">
        <v>10</v>
      </c>
      <c r="K31" s="32">
        <v>51</v>
      </c>
      <c r="L31" s="32">
        <v>30</v>
      </c>
      <c r="M31" s="32">
        <v>10</v>
      </c>
      <c r="N31" s="32">
        <v>30</v>
      </c>
      <c r="O31" s="32">
        <v>55</v>
      </c>
      <c r="P31" s="32">
        <v>5</v>
      </c>
      <c r="Q31" s="32">
        <v>5</v>
      </c>
      <c r="R31" s="32">
        <v>20</v>
      </c>
      <c r="S31" s="32">
        <v>30</v>
      </c>
      <c r="T31" s="32">
        <v>17</v>
      </c>
      <c r="U31" s="32">
        <v>50</v>
      </c>
      <c r="V31" s="32">
        <v>40</v>
      </c>
      <c r="W31" s="32">
        <v>55</v>
      </c>
      <c r="X31" s="32">
        <v>0</v>
      </c>
      <c r="Y31" s="32">
        <v>36</v>
      </c>
    </row>
    <row r="32" spans="1:27">
      <c r="D32" s="94" t="s">
        <v>141</v>
      </c>
      <c r="E32" s="94"/>
      <c r="F32" s="32">
        <v>48</v>
      </c>
      <c r="G32" s="32">
        <v>62</v>
      </c>
      <c r="H32" s="32">
        <v>14</v>
      </c>
      <c r="I32" s="32">
        <v>100</v>
      </c>
      <c r="J32" s="32">
        <v>90</v>
      </c>
      <c r="K32" s="32">
        <v>48</v>
      </c>
      <c r="L32" s="32">
        <v>48</v>
      </c>
      <c r="M32" s="32">
        <v>90</v>
      </c>
      <c r="N32" s="32">
        <v>33</v>
      </c>
      <c r="O32" s="32">
        <v>52</v>
      </c>
      <c r="P32" s="32">
        <v>95</v>
      </c>
      <c r="Q32" s="32">
        <v>95</v>
      </c>
      <c r="R32" s="32">
        <v>80</v>
      </c>
      <c r="S32" s="32">
        <v>67</v>
      </c>
      <c r="T32" s="32">
        <v>86</v>
      </c>
      <c r="U32" s="32">
        <v>57</v>
      </c>
      <c r="V32" s="32">
        <v>76</v>
      </c>
      <c r="W32" s="32">
        <v>71</v>
      </c>
      <c r="X32" s="32">
        <v>100</v>
      </c>
      <c r="Y32" s="32">
        <v>52</v>
      </c>
    </row>
  </sheetData>
  <autoFilter ref="A6:AA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4">
    <mergeCell ref="AA6:AA8"/>
    <mergeCell ref="D32:E32"/>
    <mergeCell ref="F6:Y6"/>
    <mergeCell ref="A1:A4"/>
    <mergeCell ref="B1:Z1"/>
    <mergeCell ref="B2:Z2"/>
    <mergeCell ref="B3:Z3"/>
    <mergeCell ref="B4:Z4"/>
    <mergeCell ref="B5:Z5"/>
    <mergeCell ref="A6:A8"/>
    <mergeCell ref="B6:B8"/>
    <mergeCell ref="D6:D8"/>
    <mergeCell ref="C6:C7"/>
    <mergeCell ref="E6:E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A14"/>
  <sheetViews>
    <sheetView workbookViewId="0">
      <selection activeCell="D12" sqref="D12:E14"/>
    </sheetView>
  </sheetViews>
  <sheetFormatPr defaultRowHeight="15.75"/>
  <cols>
    <col min="1" max="1" width="6.5703125" style="20" customWidth="1"/>
    <col min="2" max="2" width="31.140625" style="22" bestFit="1" customWidth="1"/>
    <col min="3" max="3" width="0.42578125" style="20" hidden="1" customWidth="1"/>
    <col min="4" max="4" width="39.28515625" style="20" customWidth="1"/>
    <col min="5" max="5" width="11.28515625" style="20" customWidth="1"/>
    <col min="6" max="25" width="4.42578125" style="20" customWidth="1"/>
    <col min="26" max="26" width="18.28515625" style="20" customWidth="1"/>
    <col min="27" max="27" width="22.85546875" style="20" customWidth="1"/>
    <col min="28" max="16384" width="9.140625" style="20"/>
  </cols>
  <sheetData>
    <row r="1" spans="1:27">
      <c r="A1" s="139"/>
      <c r="B1" s="132" t="s">
        <v>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4"/>
    </row>
    <row r="2" spans="1:27" ht="15.75" customHeight="1">
      <c r="A2" s="139"/>
      <c r="B2" s="135" t="s">
        <v>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7"/>
    </row>
    <row r="3" spans="1:27">
      <c r="A3" s="139"/>
      <c r="B3" s="135" t="s">
        <v>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7"/>
    </row>
    <row r="4" spans="1:27">
      <c r="A4" s="139"/>
      <c r="B4" s="135" t="s">
        <v>69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7"/>
    </row>
    <row r="5" spans="1:27">
      <c r="A5" s="47"/>
      <c r="B5" s="135" t="s">
        <v>150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7"/>
    </row>
    <row r="6" spans="1:27" ht="31.5" customHeight="1">
      <c r="A6" s="129" t="s">
        <v>3</v>
      </c>
      <c r="B6" s="112" t="s">
        <v>4</v>
      </c>
      <c r="C6" s="138" t="s">
        <v>35</v>
      </c>
      <c r="D6" s="138" t="s">
        <v>5</v>
      </c>
      <c r="E6" s="138" t="s">
        <v>6</v>
      </c>
      <c r="F6" s="125" t="s">
        <v>133</v>
      </c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7"/>
      <c r="Z6" s="129" t="s">
        <v>7</v>
      </c>
      <c r="AA6" s="94" t="s">
        <v>147</v>
      </c>
    </row>
    <row r="7" spans="1:27" ht="31.5" customHeight="1">
      <c r="A7" s="130"/>
      <c r="B7" s="112"/>
      <c r="C7" s="138"/>
      <c r="D7" s="138"/>
      <c r="E7" s="138"/>
      <c r="F7" s="35">
        <v>1</v>
      </c>
      <c r="G7" s="35">
        <v>2</v>
      </c>
      <c r="H7" s="35">
        <v>3</v>
      </c>
      <c r="I7" s="35">
        <v>4</v>
      </c>
      <c r="J7" s="35">
        <v>5</v>
      </c>
      <c r="K7" s="35">
        <v>6</v>
      </c>
      <c r="L7" s="35">
        <v>7</v>
      </c>
      <c r="M7" s="35">
        <v>8</v>
      </c>
      <c r="N7" s="35">
        <v>9</v>
      </c>
      <c r="O7" s="35">
        <v>10</v>
      </c>
      <c r="P7" s="35">
        <v>11</v>
      </c>
      <c r="Q7" s="35">
        <v>12</v>
      </c>
      <c r="R7" s="35">
        <v>13</v>
      </c>
      <c r="S7" s="35">
        <v>14</v>
      </c>
      <c r="T7" s="35">
        <v>15</v>
      </c>
      <c r="U7" s="35">
        <v>16</v>
      </c>
      <c r="V7" s="35">
        <v>17</v>
      </c>
      <c r="W7" s="35">
        <v>18</v>
      </c>
      <c r="X7" s="35">
        <v>19</v>
      </c>
      <c r="Y7" s="35">
        <v>20</v>
      </c>
      <c r="Z7" s="130"/>
      <c r="AA7" s="94"/>
    </row>
    <row r="8" spans="1:27">
      <c r="A8" s="131"/>
      <c r="B8" s="112"/>
      <c r="C8" s="138"/>
      <c r="D8" s="138"/>
      <c r="E8" s="79">
        <v>50</v>
      </c>
      <c r="F8" s="21">
        <v>1</v>
      </c>
      <c r="G8" s="21">
        <v>1</v>
      </c>
      <c r="H8" s="21">
        <v>3</v>
      </c>
      <c r="I8" s="21">
        <v>3</v>
      </c>
      <c r="J8" s="21">
        <v>2</v>
      </c>
      <c r="K8" s="21">
        <v>5</v>
      </c>
      <c r="L8" s="21">
        <v>1</v>
      </c>
      <c r="M8" s="21">
        <v>1</v>
      </c>
      <c r="N8" s="35">
        <v>6</v>
      </c>
      <c r="O8" s="35">
        <v>2</v>
      </c>
      <c r="P8" s="35">
        <v>2</v>
      </c>
      <c r="Q8" s="35">
        <v>2</v>
      </c>
      <c r="R8" s="35">
        <v>2</v>
      </c>
      <c r="S8" s="35">
        <v>3</v>
      </c>
      <c r="T8" s="35">
        <v>3</v>
      </c>
      <c r="U8" s="35">
        <v>1</v>
      </c>
      <c r="V8" s="35">
        <v>2</v>
      </c>
      <c r="W8" s="35">
        <v>2</v>
      </c>
      <c r="X8" s="35">
        <v>3</v>
      </c>
      <c r="Y8" s="21">
        <v>5</v>
      </c>
      <c r="Z8" s="131"/>
      <c r="AA8" s="94"/>
    </row>
    <row r="9" spans="1:27" s="45" customFormat="1">
      <c r="A9" s="42">
        <v>1</v>
      </c>
      <c r="B9" s="40" t="s">
        <v>60</v>
      </c>
      <c r="C9" s="40">
        <v>10106</v>
      </c>
      <c r="D9" s="72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С7=10107,Справочник!$B$10)))))))))))))))))</f>
        <v>МОУ "Деевская СОШ"</v>
      </c>
      <c r="E9" s="39">
        <v>28</v>
      </c>
      <c r="F9" s="40">
        <v>0</v>
      </c>
      <c r="G9" s="39">
        <v>1</v>
      </c>
      <c r="H9" s="39">
        <v>3</v>
      </c>
      <c r="I9" s="39">
        <v>0</v>
      </c>
      <c r="J9" s="39">
        <v>2</v>
      </c>
      <c r="K9" s="39">
        <v>5</v>
      </c>
      <c r="L9" s="39">
        <v>1</v>
      </c>
      <c r="M9" s="39">
        <v>0</v>
      </c>
      <c r="N9" s="39">
        <v>4</v>
      </c>
      <c r="O9" s="39">
        <v>0</v>
      </c>
      <c r="P9" s="39">
        <v>0</v>
      </c>
      <c r="Q9" s="39">
        <v>0</v>
      </c>
      <c r="R9" s="39">
        <v>2</v>
      </c>
      <c r="S9" s="39">
        <v>0</v>
      </c>
      <c r="T9" s="39">
        <v>3</v>
      </c>
      <c r="U9" s="39">
        <v>0</v>
      </c>
      <c r="V9" s="39">
        <v>2</v>
      </c>
      <c r="W9" s="39">
        <v>2</v>
      </c>
      <c r="X9" s="39">
        <v>0</v>
      </c>
      <c r="Y9" s="39">
        <v>3</v>
      </c>
      <c r="Z9" s="48" t="s">
        <v>110</v>
      </c>
      <c r="AA9" s="48" t="s">
        <v>148</v>
      </c>
    </row>
    <row r="10" spans="1:27" ht="18.75" customHeight="1">
      <c r="A10" s="8">
        <v>2</v>
      </c>
      <c r="B10" s="41" t="s">
        <v>134</v>
      </c>
      <c r="C10" s="41">
        <v>10104</v>
      </c>
      <c r="D10" s="73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С7=10107,Справочник!$B$10)))))))))))))))))</f>
        <v>МОУ "Верхнесинячихинская СОШ №3"</v>
      </c>
      <c r="E10" s="7">
        <v>22</v>
      </c>
      <c r="F10" s="41">
        <v>0</v>
      </c>
      <c r="G10" s="7">
        <v>1</v>
      </c>
      <c r="H10" s="7">
        <v>3</v>
      </c>
      <c r="I10" s="7">
        <v>0</v>
      </c>
      <c r="J10" s="7">
        <v>0</v>
      </c>
      <c r="K10" s="7">
        <v>2</v>
      </c>
      <c r="L10" s="7">
        <v>1</v>
      </c>
      <c r="M10" s="7">
        <v>0</v>
      </c>
      <c r="N10" s="7">
        <v>2</v>
      </c>
      <c r="O10" s="7">
        <v>2</v>
      </c>
      <c r="P10" s="7">
        <v>0</v>
      </c>
      <c r="Q10" s="7">
        <v>0</v>
      </c>
      <c r="R10" s="7">
        <v>2</v>
      </c>
      <c r="S10" s="7">
        <v>0</v>
      </c>
      <c r="T10" s="7">
        <v>0</v>
      </c>
      <c r="U10" s="7">
        <v>0</v>
      </c>
      <c r="V10" s="7">
        <v>2</v>
      </c>
      <c r="W10" s="7">
        <v>2</v>
      </c>
      <c r="X10" s="7">
        <v>0</v>
      </c>
      <c r="Y10" s="7">
        <v>5</v>
      </c>
      <c r="Z10" s="21" t="str">
        <f t="shared" ref="Z10:Z11" si="0">IF(E11=MAX($E$9:$E$56),"Победитель",IF(E11&gt;=MEDIAN($E$9:$E$56),"Призёр","Участник"))</f>
        <v>Участник</v>
      </c>
      <c r="AA10" s="48" t="s">
        <v>148</v>
      </c>
    </row>
    <row r="11" spans="1:27">
      <c r="A11" s="8">
        <v>3</v>
      </c>
      <c r="B11" s="41" t="s">
        <v>61</v>
      </c>
      <c r="C11" s="41">
        <v>10106</v>
      </c>
      <c r="D11" s="73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С7=10107,Справочник!$B$10)))))))))))))))))</f>
        <v>МОУ "Деевская СОШ"</v>
      </c>
      <c r="E11" s="7">
        <v>9</v>
      </c>
      <c r="F11" s="41">
        <v>0</v>
      </c>
      <c r="G11" s="7">
        <v>1</v>
      </c>
      <c r="H11" s="7">
        <v>1</v>
      </c>
      <c r="I11" s="7" t="s">
        <v>68</v>
      </c>
      <c r="J11" s="7">
        <v>0</v>
      </c>
      <c r="K11" s="7">
        <v>2</v>
      </c>
      <c r="L11" s="7">
        <v>0</v>
      </c>
      <c r="M11" s="7">
        <v>0</v>
      </c>
      <c r="N11" s="7">
        <v>2</v>
      </c>
      <c r="O11" s="7">
        <v>0</v>
      </c>
      <c r="P11" s="7">
        <v>0</v>
      </c>
      <c r="Q11" s="7">
        <v>0</v>
      </c>
      <c r="R11" s="7">
        <v>0</v>
      </c>
      <c r="S11" s="7">
        <v>2</v>
      </c>
      <c r="T11" s="7">
        <v>0</v>
      </c>
      <c r="U11" s="7">
        <v>0</v>
      </c>
      <c r="V11" s="7" t="s">
        <v>68</v>
      </c>
      <c r="W11" s="7">
        <v>0</v>
      </c>
      <c r="X11" s="7" t="s">
        <v>68</v>
      </c>
      <c r="Y11" s="7">
        <v>1</v>
      </c>
      <c r="Z11" s="21" t="str">
        <f t="shared" si="0"/>
        <v>Участник</v>
      </c>
      <c r="AA11" s="35"/>
    </row>
    <row r="12" spans="1:27">
      <c r="D12" s="30" t="s">
        <v>139</v>
      </c>
      <c r="E12" s="64">
        <v>20</v>
      </c>
      <c r="F12" s="35">
        <v>0</v>
      </c>
      <c r="G12" s="35">
        <v>1</v>
      </c>
      <c r="H12" s="35">
        <v>2</v>
      </c>
      <c r="I12" s="35">
        <v>0</v>
      </c>
      <c r="J12" s="35">
        <v>0.6</v>
      </c>
      <c r="K12" s="35">
        <v>3</v>
      </c>
      <c r="L12" s="35">
        <v>0.6</v>
      </c>
      <c r="M12" s="35">
        <v>0</v>
      </c>
      <c r="N12" s="35">
        <v>2.7</v>
      </c>
      <c r="O12" s="35">
        <v>0.7</v>
      </c>
      <c r="P12" s="35">
        <v>0</v>
      </c>
      <c r="Q12" s="35">
        <v>0</v>
      </c>
      <c r="R12" s="35">
        <v>1.3</v>
      </c>
      <c r="S12" s="35">
        <v>0.7</v>
      </c>
      <c r="T12" s="35">
        <v>1</v>
      </c>
      <c r="U12" s="35">
        <v>0</v>
      </c>
      <c r="V12" s="35">
        <v>1.3</v>
      </c>
      <c r="W12" s="35">
        <v>1.3</v>
      </c>
      <c r="X12" s="35">
        <v>0</v>
      </c>
      <c r="Y12" s="35">
        <v>3</v>
      </c>
    </row>
    <row r="13" spans="1:27">
      <c r="D13" s="30" t="s">
        <v>140</v>
      </c>
      <c r="E13" s="35">
        <v>40</v>
      </c>
      <c r="F13" s="35">
        <v>0</v>
      </c>
      <c r="G13" s="35">
        <v>100</v>
      </c>
      <c r="H13" s="35">
        <v>67</v>
      </c>
      <c r="I13" s="35">
        <v>0</v>
      </c>
      <c r="J13" s="35">
        <v>30</v>
      </c>
      <c r="K13" s="35">
        <v>60</v>
      </c>
      <c r="L13" s="35">
        <v>60</v>
      </c>
      <c r="M13" s="35">
        <v>0</v>
      </c>
      <c r="N13" s="35">
        <v>45</v>
      </c>
      <c r="O13" s="35">
        <v>35</v>
      </c>
      <c r="P13" s="35">
        <v>0</v>
      </c>
      <c r="Q13" s="35">
        <v>0</v>
      </c>
      <c r="R13" s="35">
        <v>65</v>
      </c>
      <c r="S13" s="35">
        <v>23</v>
      </c>
      <c r="T13" s="35">
        <v>33</v>
      </c>
      <c r="U13" s="35">
        <v>0</v>
      </c>
      <c r="V13" s="35">
        <v>65</v>
      </c>
      <c r="W13" s="35">
        <v>65</v>
      </c>
      <c r="X13" s="35">
        <v>0</v>
      </c>
      <c r="Y13" s="35">
        <v>60</v>
      </c>
    </row>
    <row r="14" spans="1:27">
      <c r="D14" s="94" t="s">
        <v>141</v>
      </c>
      <c r="E14" s="94"/>
      <c r="F14" s="35">
        <v>100</v>
      </c>
      <c r="G14" s="35">
        <v>0</v>
      </c>
      <c r="H14" s="35">
        <v>0</v>
      </c>
      <c r="I14" s="35">
        <v>100</v>
      </c>
      <c r="J14" s="35">
        <v>66</v>
      </c>
      <c r="K14" s="35">
        <v>0</v>
      </c>
      <c r="L14" s="35">
        <v>0</v>
      </c>
      <c r="M14" s="35">
        <v>100</v>
      </c>
      <c r="N14" s="35">
        <v>0</v>
      </c>
      <c r="O14" s="35">
        <v>67</v>
      </c>
      <c r="P14" s="35">
        <v>100</v>
      </c>
      <c r="Q14" s="35">
        <v>100</v>
      </c>
      <c r="R14" s="35">
        <v>67</v>
      </c>
      <c r="S14" s="35">
        <v>33</v>
      </c>
      <c r="T14" s="35">
        <v>33</v>
      </c>
      <c r="U14" s="35">
        <v>100</v>
      </c>
      <c r="V14" s="35">
        <v>0</v>
      </c>
      <c r="W14" s="35">
        <v>33</v>
      </c>
      <c r="X14" s="35">
        <v>100</v>
      </c>
      <c r="Y14" s="35">
        <v>0</v>
      </c>
    </row>
  </sheetData>
  <autoFilter ref="A6:AA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5">
    <mergeCell ref="A6:A8"/>
    <mergeCell ref="B6:B8"/>
    <mergeCell ref="C6:C8"/>
    <mergeCell ref="D6:D8"/>
    <mergeCell ref="A1:A4"/>
    <mergeCell ref="AA6:AA8"/>
    <mergeCell ref="Z6:Z8"/>
    <mergeCell ref="D14:E14"/>
    <mergeCell ref="F6:Y6"/>
    <mergeCell ref="B1:Z1"/>
    <mergeCell ref="B2:Z2"/>
    <mergeCell ref="B3:Z3"/>
    <mergeCell ref="B4:Z4"/>
    <mergeCell ref="B5:Z5"/>
    <mergeCell ref="E6:E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8"/>
  <sheetViews>
    <sheetView tabSelected="1" workbookViewId="0">
      <selection activeCell="F18" sqref="F18:Y18"/>
    </sheetView>
  </sheetViews>
  <sheetFormatPr defaultRowHeight="15.75"/>
  <cols>
    <col min="1" max="1" width="6.5703125" style="20" customWidth="1"/>
    <col min="2" max="2" width="36.28515625" style="22" customWidth="1"/>
    <col min="3" max="3" width="11.5703125" style="20" hidden="1" customWidth="1"/>
    <col min="4" max="4" width="32.85546875" style="20" customWidth="1"/>
    <col min="5" max="5" width="11.28515625" style="20" customWidth="1"/>
    <col min="6" max="6" width="7.28515625" style="14" customWidth="1"/>
    <col min="7" max="20" width="5.5703125" style="14" customWidth="1"/>
    <col min="21" max="25" width="5.5703125" style="20" customWidth="1"/>
    <col min="26" max="26" width="15.140625" style="22" customWidth="1"/>
    <col min="27" max="27" width="24.85546875" style="20" customWidth="1"/>
    <col min="28" max="16384" width="9.140625" style="20"/>
  </cols>
  <sheetData>
    <row r="1" spans="1:27">
      <c r="A1" s="139"/>
      <c r="B1" s="132" t="s">
        <v>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4"/>
    </row>
    <row r="2" spans="1:27" ht="15.75" customHeight="1">
      <c r="A2" s="139"/>
      <c r="B2" s="135" t="s">
        <v>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7"/>
    </row>
    <row r="3" spans="1:27">
      <c r="A3" s="139"/>
      <c r="B3" s="135" t="s">
        <v>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7"/>
    </row>
    <row r="4" spans="1:27">
      <c r="A4" s="139"/>
      <c r="B4" s="135" t="s">
        <v>69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7"/>
    </row>
    <row r="5" spans="1:27">
      <c r="A5" s="49"/>
      <c r="B5" s="135" t="s">
        <v>151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7"/>
    </row>
    <row r="6" spans="1:27" ht="20.25" customHeight="1">
      <c r="A6" s="129" t="s">
        <v>3</v>
      </c>
      <c r="B6" s="108" t="s">
        <v>4</v>
      </c>
      <c r="C6" s="138" t="s">
        <v>35</v>
      </c>
      <c r="D6" s="129" t="s">
        <v>5</v>
      </c>
      <c r="E6" s="138" t="s">
        <v>6</v>
      </c>
      <c r="F6" s="125" t="s">
        <v>133</v>
      </c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7"/>
      <c r="Z6" s="108" t="s">
        <v>7</v>
      </c>
      <c r="AA6" s="138" t="s">
        <v>147</v>
      </c>
    </row>
    <row r="7" spans="1:27" ht="20.25" customHeight="1">
      <c r="A7" s="130"/>
      <c r="B7" s="109"/>
      <c r="C7" s="138"/>
      <c r="D7" s="130"/>
      <c r="E7" s="138"/>
      <c r="F7" s="19">
        <v>1</v>
      </c>
      <c r="G7" s="19">
        <v>2</v>
      </c>
      <c r="H7" s="19">
        <v>3</v>
      </c>
      <c r="I7" s="19">
        <v>4</v>
      </c>
      <c r="J7" s="19">
        <v>5</v>
      </c>
      <c r="K7" s="19">
        <v>6</v>
      </c>
      <c r="L7" s="19">
        <v>7</v>
      </c>
      <c r="M7" s="19">
        <v>8</v>
      </c>
      <c r="N7" s="19">
        <v>9</v>
      </c>
      <c r="O7" s="19">
        <v>10</v>
      </c>
      <c r="P7" s="19">
        <v>11</v>
      </c>
      <c r="Q7" s="19">
        <v>12</v>
      </c>
      <c r="R7" s="19">
        <v>13</v>
      </c>
      <c r="S7" s="19">
        <v>14</v>
      </c>
      <c r="T7" s="19">
        <v>15</v>
      </c>
      <c r="U7" s="19">
        <v>16</v>
      </c>
      <c r="V7" s="19">
        <v>17</v>
      </c>
      <c r="W7" s="19">
        <v>18</v>
      </c>
      <c r="X7" s="19">
        <v>19</v>
      </c>
      <c r="Y7" s="19">
        <v>20</v>
      </c>
      <c r="Z7" s="109"/>
      <c r="AA7" s="138"/>
    </row>
    <row r="8" spans="1:27">
      <c r="A8" s="131"/>
      <c r="B8" s="110"/>
      <c r="C8" s="50"/>
      <c r="D8" s="131"/>
      <c r="E8" s="50">
        <v>50</v>
      </c>
      <c r="F8" s="50">
        <v>1</v>
      </c>
      <c r="G8" s="50">
        <v>1</v>
      </c>
      <c r="H8" s="50">
        <v>3</v>
      </c>
      <c r="I8" s="50">
        <v>3</v>
      </c>
      <c r="J8" s="50">
        <v>2</v>
      </c>
      <c r="K8" s="50">
        <v>5</v>
      </c>
      <c r="L8" s="50">
        <v>1</v>
      </c>
      <c r="M8" s="50">
        <v>1</v>
      </c>
      <c r="N8" s="50">
        <v>6</v>
      </c>
      <c r="O8" s="50">
        <v>2</v>
      </c>
      <c r="P8" s="50">
        <v>2</v>
      </c>
      <c r="Q8" s="50">
        <v>2</v>
      </c>
      <c r="R8" s="50">
        <v>2</v>
      </c>
      <c r="S8" s="50">
        <v>3</v>
      </c>
      <c r="T8" s="50">
        <v>3</v>
      </c>
      <c r="U8" s="50">
        <v>1</v>
      </c>
      <c r="V8" s="50">
        <v>2</v>
      </c>
      <c r="W8" s="50">
        <v>2</v>
      </c>
      <c r="X8" s="50">
        <v>3</v>
      </c>
      <c r="Y8" s="50">
        <v>5</v>
      </c>
      <c r="Z8" s="110"/>
      <c r="AA8" s="138"/>
    </row>
    <row r="9" spans="1:27" s="45" customFormat="1">
      <c r="A9" s="42">
        <v>1</v>
      </c>
      <c r="B9" s="40" t="s">
        <v>138</v>
      </c>
      <c r="C9" s="40">
        <v>10106</v>
      </c>
      <c r="D9" s="42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С7=10107,Справочник!$B$10)))))))))))))))))</f>
        <v>МОУ "Деевская СОШ"</v>
      </c>
      <c r="E9" s="37">
        <v>29</v>
      </c>
      <c r="F9" s="39">
        <v>0</v>
      </c>
      <c r="G9" s="39">
        <v>1</v>
      </c>
      <c r="H9" s="39">
        <v>3</v>
      </c>
      <c r="I9" s="39">
        <v>0</v>
      </c>
      <c r="J9" s="39">
        <v>2</v>
      </c>
      <c r="K9" s="39">
        <v>5</v>
      </c>
      <c r="L9" s="39">
        <v>0</v>
      </c>
      <c r="M9" s="39">
        <v>0</v>
      </c>
      <c r="N9" s="39">
        <v>4</v>
      </c>
      <c r="O9" s="39">
        <v>2</v>
      </c>
      <c r="P9" s="39">
        <v>0</v>
      </c>
      <c r="Q9" s="39">
        <v>0</v>
      </c>
      <c r="R9" s="39">
        <v>2</v>
      </c>
      <c r="S9" s="39">
        <v>0</v>
      </c>
      <c r="T9" s="39">
        <v>3</v>
      </c>
      <c r="U9" s="39">
        <v>0</v>
      </c>
      <c r="V9" s="39">
        <v>2</v>
      </c>
      <c r="W9" s="39">
        <v>2</v>
      </c>
      <c r="X9" s="39">
        <v>0</v>
      </c>
      <c r="Y9" s="39">
        <v>3</v>
      </c>
      <c r="Z9" s="44" t="str">
        <f>IF(E9=MAX($E$9:$E$49),"Победитель",IF(E9&gt;=MEDIAN($E$9:$E$49),"Призёр","Участник"))</f>
        <v>Победитель</v>
      </c>
      <c r="AA9" s="48" t="s">
        <v>148</v>
      </c>
    </row>
    <row r="10" spans="1:27">
      <c r="A10" s="8">
        <v>2</v>
      </c>
      <c r="B10" s="41" t="s">
        <v>64</v>
      </c>
      <c r="C10" s="41">
        <v>10110</v>
      </c>
      <c r="D10" s="8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С7=10107,Справочник!$B$10)))))))))))))))))</f>
        <v>МОУ "Невьянская СОШ"</v>
      </c>
      <c r="E10" s="10">
        <v>25</v>
      </c>
      <c r="F10" s="7">
        <v>0</v>
      </c>
      <c r="G10" s="7">
        <v>1</v>
      </c>
      <c r="H10" s="7">
        <v>3</v>
      </c>
      <c r="I10" s="7">
        <v>0</v>
      </c>
      <c r="J10" s="7">
        <v>0</v>
      </c>
      <c r="K10" s="7">
        <v>5</v>
      </c>
      <c r="L10" s="7">
        <v>1</v>
      </c>
      <c r="M10" s="7">
        <v>0</v>
      </c>
      <c r="N10" s="7">
        <v>3</v>
      </c>
      <c r="O10" s="7">
        <v>2</v>
      </c>
      <c r="P10" s="7">
        <v>0</v>
      </c>
      <c r="Q10" s="7">
        <v>2</v>
      </c>
      <c r="R10" s="7">
        <v>2</v>
      </c>
      <c r="S10" s="7">
        <v>2</v>
      </c>
      <c r="T10" s="7">
        <v>0</v>
      </c>
      <c r="U10" s="7">
        <v>0</v>
      </c>
      <c r="V10" s="7">
        <v>2</v>
      </c>
      <c r="W10" s="7">
        <v>2</v>
      </c>
      <c r="X10" s="7">
        <v>0</v>
      </c>
      <c r="Y10" s="7">
        <v>0</v>
      </c>
      <c r="Z10" s="19" t="str">
        <f t="shared" ref="Z10:Z15" si="0">IF(E10=MAX($E$9:$E$49),"Победитель",IF(E10&gt;=MEDIAN($E$9:$E$49),"Призёр","Участник"))</f>
        <v>Призёр</v>
      </c>
      <c r="AA10" s="48" t="s">
        <v>148</v>
      </c>
    </row>
    <row r="11" spans="1:27">
      <c r="A11" s="8">
        <v>3</v>
      </c>
      <c r="B11" s="41" t="s">
        <v>135</v>
      </c>
      <c r="C11" s="41">
        <v>10110</v>
      </c>
      <c r="D11" s="8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С7=10107,Справочник!$B$10)))))))))))))))))</f>
        <v>МОУ "Невьянская СОШ"</v>
      </c>
      <c r="E11" s="10">
        <v>22</v>
      </c>
      <c r="F11" s="7">
        <v>0</v>
      </c>
      <c r="G11" s="7">
        <v>1</v>
      </c>
      <c r="H11" s="7">
        <v>3</v>
      </c>
      <c r="I11" s="7">
        <v>0</v>
      </c>
      <c r="J11" s="7">
        <v>0</v>
      </c>
      <c r="K11" s="7">
        <v>5</v>
      </c>
      <c r="L11" s="7">
        <v>0</v>
      </c>
      <c r="M11" s="7">
        <v>0</v>
      </c>
      <c r="N11" s="7">
        <v>3</v>
      </c>
      <c r="O11" s="7">
        <v>2</v>
      </c>
      <c r="P11" s="7">
        <v>0</v>
      </c>
      <c r="Q11" s="7">
        <v>2</v>
      </c>
      <c r="R11" s="7">
        <v>2</v>
      </c>
      <c r="S11" s="7">
        <v>0</v>
      </c>
      <c r="T11" s="7">
        <v>0</v>
      </c>
      <c r="U11" s="7">
        <v>0</v>
      </c>
      <c r="V11" s="7">
        <v>2</v>
      </c>
      <c r="W11" s="7">
        <v>2</v>
      </c>
      <c r="X11" s="7" t="s">
        <v>68</v>
      </c>
      <c r="Y11" s="7">
        <v>0</v>
      </c>
      <c r="Z11" s="19" t="str">
        <f t="shared" si="0"/>
        <v>Призёр</v>
      </c>
      <c r="AA11" s="48" t="s">
        <v>148</v>
      </c>
    </row>
    <row r="12" spans="1:27">
      <c r="A12" s="8">
        <v>4</v>
      </c>
      <c r="B12" s="41" t="s">
        <v>62</v>
      </c>
      <c r="C12" s="41">
        <v>10106</v>
      </c>
      <c r="D12" s="8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С7=10107,Справочник!$B$10)))))))))))))))))</f>
        <v>МОУ "Деевская СОШ"</v>
      </c>
      <c r="E12" s="10">
        <v>14</v>
      </c>
      <c r="F12" s="7">
        <v>0</v>
      </c>
      <c r="G12" s="7">
        <v>1</v>
      </c>
      <c r="H12" s="7">
        <v>3</v>
      </c>
      <c r="I12" s="7">
        <v>0</v>
      </c>
      <c r="J12" s="7">
        <v>0</v>
      </c>
      <c r="K12" s="7">
        <v>3</v>
      </c>
      <c r="L12" s="7">
        <v>0</v>
      </c>
      <c r="M12" s="7">
        <v>0</v>
      </c>
      <c r="N12" s="7">
        <v>1</v>
      </c>
      <c r="O12" s="7">
        <v>0</v>
      </c>
      <c r="P12" s="7">
        <v>0</v>
      </c>
      <c r="Q12" s="7">
        <v>0</v>
      </c>
      <c r="R12" s="7">
        <v>0</v>
      </c>
      <c r="S12" s="7">
        <v>3</v>
      </c>
      <c r="T12" s="7">
        <v>0</v>
      </c>
      <c r="U12" s="7">
        <v>0</v>
      </c>
      <c r="V12" s="7">
        <v>2</v>
      </c>
      <c r="W12" s="7">
        <v>0</v>
      </c>
      <c r="X12" s="7">
        <v>0</v>
      </c>
      <c r="Y12" s="7">
        <v>1</v>
      </c>
      <c r="Z12" s="19" t="s">
        <v>67</v>
      </c>
      <c r="AA12" s="49"/>
    </row>
    <row r="13" spans="1:27">
      <c r="A13" s="8">
        <v>5</v>
      </c>
      <c r="B13" s="41" t="s">
        <v>63</v>
      </c>
      <c r="C13" s="41">
        <v>10106</v>
      </c>
      <c r="D13" s="8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С7=10107,Справочник!$B$10)))))))))))))))))</f>
        <v>МОУ "Деевская СОШ"</v>
      </c>
      <c r="E13" s="10">
        <v>3</v>
      </c>
      <c r="F13" s="7" t="s">
        <v>68</v>
      </c>
      <c r="G13" s="7" t="s">
        <v>68</v>
      </c>
      <c r="H13" s="7" t="s">
        <v>68</v>
      </c>
      <c r="I13" s="7">
        <v>0</v>
      </c>
      <c r="J13" s="7">
        <v>0</v>
      </c>
      <c r="K13" s="7">
        <v>1</v>
      </c>
      <c r="L13" s="7" t="s">
        <v>68</v>
      </c>
      <c r="M13" s="7">
        <v>0</v>
      </c>
      <c r="N13" s="7" t="s">
        <v>68</v>
      </c>
      <c r="O13" s="7" t="s">
        <v>68</v>
      </c>
      <c r="P13" s="7" t="s">
        <v>68</v>
      </c>
      <c r="Q13" s="7" t="s">
        <v>68</v>
      </c>
      <c r="R13" s="7" t="s">
        <v>68</v>
      </c>
      <c r="S13" s="7" t="s">
        <v>68</v>
      </c>
      <c r="T13" s="7" t="s">
        <v>68</v>
      </c>
      <c r="U13" s="7">
        <v>0</v>
      </c>
      <c r="V13" s="7">
        <v>2</v>
      </c>
      <c r="W13" s="7" t="s">
        <v>68</v>
      </c>
      <c r="X13" s="7" t="s">
        <v>68</v>
      </c>
      <c r="Y13" s="7" t="s">
        <v>68</v>
      </c>
      <c r="Z13" s="19" t="str">
        <f t="shared" si="0"/>
        <v>Участник</v>
      </c>
      <c r="AA13" s="49"/>
    </row>
    <row r="14" spans="1:27">
      <c r="A14" s="8">
        <v>6</v>
      </c>
      <c r="B14" s="41" t="s">
        <v>136</v>
      </c>
      <c r="C14" s="41">
        <v>10112</v>
      </c>
      <c r="D14" s="8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С7=10107,Справочник!$B$10)))))))))))))))))</f>
        <v>МОУ "Самоцветская СОШ"</v>
      </c>
      <c r="E14" s="10">
        <v>0</v>
      </c>
      <c r="F14" s="7" t="s">
        <v>68</v>
      </c>
      <c r="G14" s="7">
        <v>0</v>
      </c>
      <c r="H14" s="7" t="s">
        <v>68</v>
      </c>
      <c r="I14" s="7">
        <v>0</v>
      </c>
      <c r="J14" s="7" t="s">
        <v>68</v>
      </c>
      <c r="K14" s="7" t="s">
        <v>68</v>
      </c>
      <c r="L14" s="7" t="s">
        <v>68</v>
      </c>
      <c r="M14" s="7" t="s">
        <v>68</v>
      </c>
      <c r="N14" s="7" t="s">
        <v>68</v>
      </c>
      <c r="O14" s="7" t="s">
        <v>68</v>
      </c>
      <c r="P14" s="7" t="s">
        <v>68</v>
      </c>
      <c r="Q14" s="7" t="s">
        <v>68</v>
      </c>
      <c r="R14" s="7" t="s">
        <v>68</v>
      </c>
      <c r="S14" s="7" t="s">
        <v>68</v>
      </c>
      <c r="T14" s="7" t="s">
        <v>68</v>
      </c>
      <c r="U14" s="7">
        <v>0</v>
      </c>
      <c r="V14" s="7" t="s">
        <v>68</v>
      </c>
      <c r="W14" s="7">
        <v>0</v>
      </c>
      <c r="X14" s="7" t="s">
        <v>68</v>
      </c>
      <c r="Y14" s="7" t="s">
        <v>68</v>
      </c>
      <c r="Z14" s="19" t="str">
        <f t="shared" si="0"/>
        <v>Участник</v>
      </c>
      <c r="AA14" s="49"/>
    </row>
    <row r="15" spans="1:27">
      <c r="A15" s="8">
        <v>7</v>
      </c>
      <c r="B15" s="41" t="s">
        <v>137</v>
      </c>
      <c r="C15" s="41">
        <v>10106</v>
      </c>
      <c r="D15" s="8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С7=10107,Справочник!$B$10)))))))))))))))))</f>
        <v>МОУ "Деевская СОШ"</v>
      </c>
      <c r="E15" s="10">
        <v>0</v>
      </c>
      <c r="F15" s="7" t="s">
        <v>68</v>
      </c>
      <c r="G15" s="7" t="s">
        <v>68</v>
      </c>
      <c r="H15" s="7" t="s">
        <v>68</v>
      </c>
      <c r="I15" s="7" t="s">
        <v>68</v>
      </c>
      <c r="J15" s="7" t="s">
        <v>68</v>
      </c>
      <c r="K15" s="7" t="s">
        <v>68</v>
      </c>
      <c r="L15" s="7" t="s">
        <v>68</v>
      </c>
      <c r="M15" s="7" t="s">
        <v>68</v>
      </c>
      <c r="N15" s="7" t="s">
        <v>68</v>
      </c>
      <c r="O15" s="7" t="s">
        <v>68</v>
      </c>
      <c r="P15" s="7" t="s">
        <v>68</v>
      </c>
      <c r="Q15" s="7" t="s">
        <v>68</v>
      </c>
      <c r="R15" s="7" t="s">
        <v>68</v>
      </c>
      <c r="S15" s="7">
        <v>0</v>
      </c>
      <c r="T15" s="7" t="s">
        <v>68</v>
      </c>
      <c r="U15" s="7" t="s">
        <v>68</v>
      </c>
      <c r="V15" s="7" t="s">
        <v>68</v>
      </c>
      <c r="W15" s="7" t="s">
        <v>68</v>
      </c>
      <c r="X15" s="7" t="s">
        <v>68</v>
      </c>
      <c r="Y15" s="7" t="s">
        <v>68</v>
      </c>
      <c r="Z15" s="19" t="str">
        <f t="shared" si="0"/>
        <v>Участник</v>
      </c>
      <c r="AA15" s="49"/>
    </row>
    <row r="16" spans="1:27">
      <c r="D16" s="86" t="s">
        <v>139</v>
      </c>
      <c r="E16" s="64">
        <f>AVERAGE(E9:E15)</f>
        <v>13.285714285714286</v>
      </c>
      <c r="F16" s="64">
        <f t="shared" ref="F16:Y16" si="1">AVERAGE(F9:F15)</f>
        <v>0</v>
      </c>
      <c r="G16" s="64">
        <f t="shared" si="1"/>
        <v>0.8</v>
      </c>
      <c r="H16" s="64">
        <v>1.7</v>
      </c>
      <c r="I16" s="64">
        <f t="shared" si="1"/>
        <v>0</v>
      </c>
      <c r="J16" s="64">
        <v>0.3</v>
      </c>
      <c r="K16" s="64">
        <v>2.7</v>
      </c>
      <c r="L16" s="64">
        <v>0.1</v>
      </c>
      <c r="M16" s="64">
        <f t="shared" si="1"/>
        <v>0</v>
      </c>
      <c r="N16" s="64">
        <v>2.4</v>
      </c>
      <c r="O16" s="64">
        <v>0.9</v>
      </c>
      <c r="P16" s="64">
        <f t="shared" si="1"/>
        <v>0</v>
      </c>
      <c r="Q16" s="64">
        <v>0.6</v>
      </c>
      <c r="R16" s="64">
        <v>0.9</v>
      </c>
      <c r="S16" s="64">
        <v>0.7</v>
      </c>
      <c r="T16" s="64">
        <v>0.4</v>
      </c>
      <c r="U16" s="64">
        <f t="shared" si="1"/>
        <v>0</v>
      </c>
      <c r="V16" s="64">
        <v>3.3</v>
      </c>
      <c r="W16" s="64">
        <v>0.9</v>
      </c>
      <c r="X16" s="64">
        <f t="shared" si="1"/>
        <v>0</v>
      </c>
      <c r="Y16" s="64">
        <v>1.3</v>
      </c>
    </row>
    <row r="17" spans="4:25">
      <c r="D17" s="86" t="s">
        <v>140</v>
      </c>
      <c r="E17" s="87">
        <v>27</v>
      </c>
      <c r="F17" s="84">
        <v>0</v>
      </c>
      <c r="G17" s="84">
        <v>80</v>
      </c>
      <c r="H17" s="84">
        <v>57</v>
      </c>
      <c r="I17" s="84">
        <v>0</v>
      </c>
      <c r="J17" s="84">
        <v>15</v>
      </c>
      <c r="K17" s="84">
        <v>54</v>
      </c>
      <c r="L17" s="84">
        <v>10</v>
      </c>
      <c r="M17" s="84">
        <v>0</v>
      </c>
      <c r="N17" s="84">
        <v>40</v>
      </c>
      <c r="O17" s="84">
        <v>5</v>
      </c>
      <c r="P17" s="84">
        <v>0</v>
      </c>
      <c r="Q17" s="84">
        <v>30</v>
      </c>
      <c r="R17" s="84">
        <v>45</v>
      </c>
      <c r="S17" s="84">
        <v>23</v>
      </c>
      <c r="T17" s="84">
        <v>13</v>
      </c>
      <c r="U17" s="87">
        <v>0</v>
      </c>
      <c r="V17" s="87">
        <v>18</v>
      </c>
      <c r="W17" s="87">
        <v>45</v>
      </c>
      <c r="X17" s="87">
        <v>0</v>
      </c>
      <c r="Y17" s="87">
        <v>26</v>
      </c>
    </row>
    <row r="18" spans="4:25">
      <c r="D18" s="94" t="s">
        <v>141</v>
      </c>
      <c r="E18" s="94"/>
      <c r="F18" s="84">
        <v>100</v>
      </c>
      <c r="G18" s="84">
        <v>43</v>
      </c>
      <c r="H18" s="84">
        <v>43</v>
      </c>
      <c r="I18" s="84">
        <v>100</v>
      </c>
      <c r="J18" s="84">
        <v>86</v>
      </c>
      <c r="K18" s="84">
        <v>29</v>
      </c>
      <c r="L18" s="84">
        <v>86</v>
      </c>
      <c r="M18" s="84">
        <v>100</v>
      </c>
      <c r="N18" s="84">
        <v>43</v>
      </c>
      <c r="O18" s="84">
        <v>57</v>
      </c>
      <c r="P18" s="84">
        <v>100</v>
      </c>
      <c r="Q18" s="84">
        <v>71</v>
      </c>
      <c r="R18" s="84">
        <v>57</v>
      </c>
      <c r="S18" s="84">
        <v>71</v>
      </c>
      <c r="T18" s="84">
        <v>86</v>
      </c>
      <c r="U18" s="87">
        <v>100</v>
      </c>
      <c r="V18" s="87">
        <v>29</v>
      </c>
      <c r="W18" s="87">
        <v>57</v>
      </c>
      <c r="X18" s="87">
        <v>100</v>
      </c>
      <c r="Y18" s="87">
        <v>70</v>
      </c>
    </row>
  </sheetData>
  <autoFilter ref="A6:AA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5">
    <mergeCell ref="D18:E18"/>
    <mergeCell ref="Z6:Z8"/>
    <mergeCell ref="AA6:AA8"/>
    <mergeCell ref="B4:Z4"/>
    <mergeCell ref="A1:A4"/>
    <mergeCell ref="C6:C7"/>
    <mergeCell ref="E6:E7"/>
    <mergeCell ref="F6:Y6"/>
    <mergeCell ref="B1:Z1"/>
    <mergeCell ref="B2:Z2"/>
    <mergeCell ref="B3:Z3"/>
    <mergeCell ref="B5:Z5"/>
    <mergeCell ref="A6:A8"/>
    <mergeCell ref="B6:B8"/>
    <mergeCell ref="D6:D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E34" sqref="E34"/>
    </sheetView>
  </sheetViews>
  <sheetFormatPr defaultRowHeight="15"/>
  <cols>
    <col min="1" max="1" width="9.140625" style="4"/>
    <col min="2" max="2" width="54.7109375" style="4" customWidth="1"/>
    <col min="3" max="16384" width="9.140625" style="4"/>
  </cols>
  <sheetData>
    <row r="1" spans="1:2" ht="16.5" thickBot="1">
      <c r="A1" s="2">
        <v>10101</v>
      </c>
      <c r="B1" s="3" t="s">
        <v>18</v>
      </c>
    </row>
    <row r="2" spans="1:2" ht="16.5" thickBot="1">
      <c r="A2" s="5">
        <v>10103</v>
      </c>
      <c r="B2" s="6" t="s">
        <v>19</v>
      </c>
    </row>
    <row r="3" spans="1:2" ht="32.25" thickBot="1">
      <c r="A3" s="5">
        <v>10120</v>
      </c>
      <c r="B3" s="6" t="s">
        <v>20</v>
      </c>
    </row>
    <row r="4" spans="1:2" ht="16.5" thickBot="1">
      <c r="A4" s="5">
        <v>10104</v>
      </c>
      <c r="B4" s="6" t="s">
        <v>21</v>
      </c>
    </row>
    <row r="5" spans="1:2" ht="32.25" thickBot="1">
      <c r="A5" s="5">
        <v>10102</v>
      </c>
      <c r="B5" s="6" t="s">
        <v>22</v>
      </c>
    </row>
    <row r="6" spans="1:2" ht="16.5" thickBot="1">
      <c r="A6" s="5">
        <v>10105</v>
      </c>
      <c r="B6" s="6" t="s">
        <v>23</v>
      </c>
    </row>
    <row r="7" spans="1:2" ht="16.5" thickBot="1">
      <c r="A7" s="5">
        <v>10106</v>
      </c>
      <c r="B7" s="6" t="s">
        <v>24</v>
      </c>
    </row>
    <row r="8" spans="1:2" ht="16.5" thickBot="1">
      <c r="A8" s="5">
        <v>10118</v>
      </c>
      <c r="B8" s="6" t="s">
        <v>25</v>
      </c>
    </row>
    <row r="9" spans="1:2" ht="16.5" thickBot="1">
      <c r="A9" s="5">
        <v>10119</v>
      </c>
      <c r="B9" s="6" t="s">
        <v>26</v>
      </c>
    </row>
    <row r="10" spans="1:2" ht="16.5" thickBot="1">
      <c r="A10" s="5">
        <v>10107</v>
      </c>
      <c r="B10" s="6" t="s">
        <v>27</v>
      </c>
    </row>
    <row r="11" spans="1:2" ht="16.5" thickBot="1">
      <c r="A11" s="5">
        <v>10108</v>
      </c>
      <c r="B11" s="6" t="s">
        <v>28</v>
      </c>
    </row>
    <row r="12" spans="1:2" ht="16.5" thickBot="1">
      <c r="A12" s="5">
        <v>10109</v>
      </c>
      <c r="B12" s="6" t="s">
        <v>29</v>
      </c>
    </row>
    <row r="13" spans="1:2" ht="16.5" thickBot="1">
      <c r="A13" s="5">
        <v>10121</v>
      </c>
      <c r="B13" s="6" t="s">
        <v>30</v>
      </c>
    </row>
    <row r="14" spans="1:2" ht="16.5" thickBot="1">
      <c r="A14" s="5">
        <v>10110</v>
      </c>
      <c r="B14" s="6" t="s">
        <v>31</v>
      </c>
    </row>
    <row r="15" spans="1:2" ht="16.5" thickBot="1">
      <c r="A15" s="5">
        <v>10111</v>
      </c>
      <c r="B15" s="6" t="s">
        <v>32</v>
      </c>
    </row>
    <row r="16" spans="1:2" ht="16.5" thickBot="1">
      <c r="A16" s="5">
        <v>10112</v>
      </c>
      <c r="B16" s="6" t="s">
        <v>33</v>
      </c>
    </row>
    <row r="17" spans="1:2" ht="16.5" thickBot="1">
      <c r="A17" s="5">
        <v>10113</v>
      </c>
      <c r="B17" s="6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x R Y V f 1 e C w + m A A A A + A A A A B I A H A B D b 2 5 m a W c v U G F j a 2 F n Z S 5 4 b W w g o h g A K K A U A A A A A A A A A A A A A A A A A A A A A A A A A A A A h Y + x D o I w F E V / h X S n r 1 R J C H m U w V U S o 9 G 4 N l C h E Y q B Y v k 3 B z / J X 5 B E U T f H e 3 K G c x + 3 O 6 Z j U 3 t X 1 f W 6 N Q k J K C O e M n l b a F M m Z L A n P y K p w I 3 M z 7 J U 3 i S b P h 7 7 I i G V t Z c Y w D l H 3 Y K 2 X Q m c s Q C O 2 X q X V 6 q R 5 C P r / 7 K v T W + l y R U R e H j F C E 4 j T s M o j C h f B g g z x k y b r 8 K n Y s o Q f i C u h t o O n R L d 4 G / 3 C P N E e L 8 Q T 1 B L A w Q U A A I A C A A j F F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x R Y V S i K R 7 g O A A A A E Q A A A B M A H A B G b 3 J t d W x h c y 9 T Z W N 0 a W 9 u M S 5 t I K I Y A C i g F A A A A A A A A A A A A A A A A A A A A A A A A A A A A C t O T S 7 J z M 9 T C I b Q h t Y A U E s B A i 0 A F A A C A A g A I x R Y V f 1 e C w + m A A A A + A A A A B I A A A A A A A A A A A A A A A A A A A A A A E N v b m Z p Z y 9 Q Y W N r Y W d l L n h t b F B L A Q I t A B Q A A g A I A C M U W F U P y u m r p A A A A O k A A A A T A A A A A A A A A A A A A A A A A P I A A A B b Q 2 9 u d G V u d F 9 U e X B l c 1 0 u e G 1 s U E s B A i 0 A F A A C A A g A I x R Y V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a M w I 1 B q + R O n a c 2 B d n I 1 N U A A A A A A g A A A A A A E G Y A A A A B A A A g A A A A w q l + T P E 7 B p T U r E b b a N M M V D L A M G n H 9 O K G d N Q Z k E A u v E Q A A A A A D o A A A A A C A A A g A A A A F H I x a 7 C N 2 h 6 t d K S 8 u m j A P I r m H u f X i R s j m P 2 K + u w d Q d h Q A A A A V N R 4 t Y f Y E 7 4 J n C M Y O c c 4 4 p / S s v z U O T D H p L F V U W R q E p a R d 2 h v R P A o 9 e H c y 3 t n P A Y J A p i O u L y H w z 0 J C K J 0 y T p 5 D p P O 1 5 u F A P v o B e j J A r 9 p f d B A A A A A U a O S 7 X X z d + p L + 8 b / c S A z O J e x G l H Q x L 5 D q U q w F q Q e i Z 6 O H i 8 t f e s 0 O p 6 y X E s a / H j j l + i o s p W b 9 F 5 T E Z y q 7 4 s B R g = = < / D a t a M a s h u p > 
</file>

<file path=customXml/itemProps1.xml><?xml version="1.0" encoding="utf-8"?>
<ds:datastoreItem xmlns:ds="http://schemas.openxmlformats.org/officeDocument/2006/customXml" ds:itemID="{B4401246-56D0-49B9-BAB5-F3CDB6DA01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</vt:lpstr>
      <vt:lpstr>6</vt:lpstr>
      <vt:lpstr>7</vt:lpstr>
      <vt:lpstr>8</vt:lpstr>
      <vt:lpstr>9</vt:lpstr>
      <vt:lpstr>10</vt:lpstr>
      <vt:lpstr>11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Интеллегент</dc:creator>
  <cp:lastModifiedBy>MASTER</cp:lastModifiedBy>
  <dcterms:created xsi:type="dcterms:W3CDTF">2015-06-05T18:19:34Z</dcterms:created>
  <dcterms:modified xsi:type="dcterms:W3CDTF">2022-10-25T08:29:19Z</dcterms:modified>
</cp:coreProperties>
</file>