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9040" windowHeight="15720" activeTab="6"/>
  </bookViews>
  <sheets>
    <sheet name="5" sheetId="4" r:id="rId1"/>
    <sheet name="6" sheetId="11" r:id="rId2"/>
    <sheet name="7" sheetId="13" r:id="rId3"/>
    <sheet name="8" sheetId="14" r:id="rId4"/>
    <sheet name="9" sheetId="15" r:id="rId5"/>
    <sheet name="10" sheetId="16" r:id="rId6"/>
    <sheet name="11" sheetId="17" r:id="rId7"/>
    <sheet name="Справочник" sheetId="2" r:id="rId8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P17" i="16"/>
  <c r="Y17"/>
  <c r="E17"/>
  <c r="F26" i="15"/>
  <c r="G26"/>
  <c r="H26"/>
  <c r="I26"/>
  <c r="J26"/>
  <c r="K26"/>
  <c r="L26"/>
  <c r="M26"/>
  <c r="N26"/>
  <c r="O26"/>
  <c r="P26"/>
  <c r="Q26"/>
  <c r="T26"/>
  <c r="V26"/>
  <c r="W26"/>
  <c r="X26"/>
  <c r="Y26"/>
  <c r="Z26"/>
  <c r="AA26"/>
  <c r="E26"/>
  <c r="F38" i="14"/>
  <c r="G38"/>
  <c r="H38"/>
  <c r="I38"/>
  <c r="J38"/>
  <c r="K38"/>
  <c r="L38"/>
  <c r="M38"/>
  <c r="N38"/>
  <c r="O38"/>
  <c r="P38"/>
  <c r="Q38"/>
  <c r="R38"/>
  <c r="S38"/>
  <c r="T38"/>
  <c r="U38"/>
  <c r="V38"/>
  <c r="W38"/>
  <c r="X38"/>
  <c r="Y38"/>
  <c r="E38"/>
  <c r="F46" i="13"/>
  <c r="G46"/>
  <c r="H46"/>
  <c r="I46"/>
  <c r="J46"/>
  <c r="K46"/>
  <c r="L46"/>
  <c r="M46"/>
  <c r="N46"/>
  <c r="O46"/>
  <c r="P46"/>
  <c r="Q46"/>
  <c r="R46"/>
  <c r="S46"/>
  <c r="T46"/>
  <c r="U46"/>
  <c r="V46"/>
  <c r="W46"/>
  <c r="X46"/>
  <c r="Y46"/>
  <c r="E46"/>
  <c r="F63" i="11"/>
  <c r="G63"/>
  <c r="H63"/>
  <c r="I63"/>
  <c r="J63"/>
  <c r="K63"/>
  <c r="L63"/>
  <c r="M63"/>
  <c r="N63"/>
  <c r="O63"/>
  <c r="P63"/>
  <c r="Q63"/>
  <c r="R63"/>
  <c r="S63"/>
  <c r="T63"/>
  <c r="U63"/>
  <c r="V63"/>
  <c r="E63"/>
  <c r="F63" i="4"/>
  <c r="G63"/>
  <c r="H63"/>
  <c r="I63"/>
  <c r="J63"/>
  <c r="K63"/>
  <c r="L63"/>
  <c r="M63"/>
  <c r="N63"/>
  <c r="O63"/>
  <c r="P63"/>
  <c r="Q63"/>
  <c r="R63"/>
  <c r="S63"/>
  <c r="T63"/>
  <c r="U63"/>
  <c r="V63"/>
  <c r="E63"/>
  <c r="D10" i="17" l="1"/>
  <c r="D11"/>
  <c r="D12"/>
  <c r="D9"/>
  <c r="AF10"/>
  <c r="AF9"/>
  <c r="D10" i="16"/>
  <c r="D11"/>
  <c r="D12"/>
  <c r="D13"/>
  <c r="D14"/>
  <c r="D15"/>
  <c r="D16"/>
  <c r="D9"/>
  <c r="AF16"/>
  <c r="AF15"/>
  <c r="AF12"/>
  <c r="AF11"/>
  <c r="AF10"/>
  <c r="AF9"/>
  <c r="AF22" i="15"/>
  <c r="AF23"/>
  <c r="AF24"/>
  <c r="AF25"/>
  <c r="AF9"/>
  <c r="AF10"/>
  <c r="AF11"/>
  <c r="AF12"/>
  <c r="AF13"/>
  <c r="AF14"/>
  <c r="AF15"/>
  <c r="AF16"/>
  <c r="AF17"/>
  <c r="AF21"/>
  <c r="D10"/>
  <c r="D11"/>
  <c r="D12"/>
  <c r="D13"/>
  <c r="D14"/>
  <c r="D15"/>
  <c r="D16"/>
  <c r="D17"/>
  <c r="D18"/>
  <c r="D19"/>
  <c r="D20"/>
  <c r="D21"/>
  <c r="D22"/>
  <c r="D23"/>
  <c r="D24"/>
  <c r="D25"/>
  <c r="D9"/>
  <c r="D10" i="14" l="1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9"/>
  <c r="AB23"/>
  <c r="AB22"/>
  <c r="AB21"/>
  <c r="AB20"/>
  <c r="AB19"/>
  <c r="AB18"/>
  <c r="AB17"/>
  <c r="AB16"/>
  <c r="AB15"/>
  <c r="AB14"/>
  <c r="AB13"/>
  <c r="AB12"/>
  <c r="AB11"/>
  <c r="AB10"/>
  <c r="AB9"/>
  <c r="AB9" i="13"/>
  <c r="AB10"/>
  <c r="AB11"/>
  <c r="AB12"/>
  <c r="AB13"/>
  <c r="AB14"/>
  <c r="AB15"/>
  <c r="AB16"/>
  <c r="AB17"/>
  <c r="AB18"/>
  <c r="AB19"/>
  <c r="AB20"/>
  <c r="AB21"/>
  <c r="AB22"/>
  <c r="AB23"/>
  <c r="AB24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9"/>
  <c r="D62" i="11"/>
  <c r="D61"/>
  <c r="D60"/>
  <c r="D59"/>
  <c r="D58"/>
  <c r="D57"/>
  <c r="D56"/>
  <c r="D55"/>
  <c r="D54"/>
  <c r="D53"/>
  <c r="D52"/>
  <c r="D51"/>
  <c r="D50"/>
  <c r="D49"/>
  <c r="D48"/>
  <c r="D47"/>
  <c r="D46"/>
  <c r="D45"/>
  <c r="D44"/>
  <c r="D43"/>
  <c r="D42"/>
  <c r="D41"/>
  <c r="D40"/>
  <c r="D39"/>
  <c r="D38"/>
  <c r="D37"/>
  <c r="D36"/>
  <c r="D35"/>
  <c r="D34"/>
  <c r="D33"/>
  <c r="D32"/>
  <c r="D31"/>
  <c r="D30"/>
  <c r="D29"/>
  <c r="D28"/>
  <c r="D27"/>
  <c r="D26"/>
  <c r="D25"/>
  <c r="Y24"/>
  <c r="D24"/>
  <c r="Y23"/>
  <c r="D23"/>
  <c r="Y22"/>
  <c r="D22"/>
  <c r="Y21"/>
  <c r="D21"/>
  <c r="Y20"/>
  <c r="D20"/>
  <c r="Y19"/>
  <c r="D19"/>
  <c r="Y18"/>
  <c r="D18"/>
  <c r="Y17"/>
  <c r="D17"/>
  <c r="Y16"/>
  <c r="D16"/>
  <c r="Y15"/>
  <c r="D15"/>
  <c r="Y14"/>
  <c r="D14"/>
  <c r="Y13"/>
  <c r="D13"/>
  <c r="Y12"/>
  <c r="D12"/>
  <c r="Y11"/>
  <c r="D11"/>
  <c r="Y10"/>
  <c r="D10"/>
  <c r="Y9"/>
  <c r="D9"/>
  <c r="Y12" i="4"/>
  <c r="Y13"/>
  <c r="Y14"/>
  <c r="Y15"/>
  <c r="Y16"/>
  <c r="Y17"/>
  <c r="Y18"/>
  <c r="Y19"/>
  <c r="Y20"/>
  <c r="Y21"/>
  <c r="Y22"/>
  <c r="Y23"/>
  <c r="Y24"/>
  <c r="Y25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9"/>
  <c r="Y10" l="1"/>
  <c r="Y11"/>
  <c r="Y9"/>
</calcChain>
</file>

<file path=xl/sharedStrings.xml><?xml version="1.0" encoding="utf-8"?>
<sst xmlns="http://schemas.openxmlformats.org/spreadsheetml/2006/main" count="1285" uniqueCount="390">
  <si>
    <t>2022/2023 учебный год</t>
  </si>
  <si>
    <t xml:space="preserve">Всероссийская олимпиада школьников </t>
  </si>
  <si>
    <t>школьный этап</t>
  </si>
  <si>
    <t>№ п-п</t>
  </si>
  <si>
    <t>ФИО</t>
  </si>
  <si>
    <t>ОО</t>
  </si>
  <si>
    <t>Итоговый балл</t>
  </si>
  <si>
    <t>Статус</t>
  </si>
  <si>
    <t>МОУ «Арамашевская СОШ им М. Мантурова»</t>
  </si>
  <si>
    <t>МОУ "Верхнесинячихинская СОШ №2"</t>
  </si>
  <si>
    <t>ФМОУ «"Верхнесинячихинская СОШ №2"- Нижнесинячихинская ООШ»</t>
  </si>
  <si>
    <t>МОУ "Верхнесинячихинская СОШ №3"</t>
  </si>
  <si>
    <t>ФМОУ "Верхнесинячихинская СОШ№3"- Бубчиковская СОШ</t>
  </si>
  <si>
    <t>МОУ" Голубковская СОШ им. С.Устинова »</t>
  </si>
  <si>
    <t>МОУ "Деевская СОШ"</t>
  </si>
  <si>
    <t>МОУ "Заринская СОШ"</t>
  </si>
  <si>
    <t>ФМОУ "Заринская СОШ"- Ясашинская ООШ</t>
  </si>
  <si>
    <t>МОУ "Кировская СОШ"</t>
  </si>
  <si>
    <t>МОУ "Коптеловская СОШ им. Д.Никонова"</t>
  </si>
  <si>
    <t>МОУ "Костинская СОШ"</t>
  </si>
  <si>
    <t>ФМОУ "Костинская СОШ"- Клевакинская ООШ</t>
  </si>
  <si>
    <t>МОУ "Невьянская СОШ"</t>
  </si>
  <si>
    <t>МОУ "Останинская СОШ"</t>
  </si>
  <si>
    <t>МОУ "Самоцветская СОШ"</t>
  </si>
  <si>
    <t>МОУ "Ялунинская СОШ"</t>
  </si>
  <si>
    <t>КОД</t>
  </si>
  <si>
    <t>Участник</t>
  </si>
  <si>
    <t>Призёр</t>
  </si>
  <si>
    <t>X</t>
  </si>
  <si>
    <t>Удинцев Александр Владимирович</t>
  </si>
  <si>
    <t>Сметанин Артем Вячеславович</t>
  </si>
  <si>
    <t>Новоселов Николай Витальевич</t>
  </si>
  <si>
    <t>Буторин Гордей Игоревич</t>
  </si>
  <si>
    <t>Пильников Никита Александрович</t>
  </si>
  <si>
    <t>Калугин Дмитрий Олегович</t>
  </si>
  <si>
    <t>Попов Никита Артемович</t>
  </si>
  <si>
    <t>Дувалов Богдан Владиславович</t>
  </si>
  <si>
    <t>Мягкополов Егор Алексеевич</t>
  </si>
  <si>
    <t>Сысолятин Егор Александрович</t>
  </si>
  <si>
    <t>Мокин Сергей Романович</t>
  </si>
  <si>
    <t>Ковлик Марк Дмитриевич</t>
  </si>
  <si>
    <t>Наумкин Виталий Денисович</t>
  </si>
  <si>
    <t>Городниченко Арсений Дмитриевич</t>
  </si>
  <si>
    <t>Койнов Игорь Александрович</t>
  </si>
  <si>
    <t>Шаньгин Никита Иванович</t>
  </si>
  <si>
    <t>Левашов Матвей Сергеевич</t>
  </si>
  <si>
    <t>Шпаньков Константин Сергеевич</t>
  </si>
  <si>
    <t>Шестаков Егор Вениаминович</t>
  </si>
  <si>
    <t>Махнев Кирилл Иванович</t>
  </si>
  <si>
    <t>Домнин Степан Алексеевич</t>
  </si>
  <si>
    <t>Ежгуров Дмитрий Алексеевич</t>
  </si>
  <si>
    <t>Менчиков Михаил Сергеевич</t>
  </si>
  <si>
    <t>Клименко Демид Дмитриевич</t>
  </si>
  <si>
    <t>Никитин Арсений Игоревич</t>
  </si>
  <si>
    <t>Кривоногов Степан Ильич</t>
  </si>
  <si>
    <t>Рощектаев Арсений Ильич</t>
  </si>
  <si>
    <t>Русанов Матвей Валерьевич</t>
  </si>
  <si>
    <t>Подкорытов Роман Михайлович</t>
  </si>
  <si>
    <t>Пташечкин Матвей Викторович</t>
  </si>
  <si>
    <t>Поздняк Кирилл Евгеньевич</t>
  </si>
  <si>
    <t>Гаврюшов Арсений Владимирович</t>
  </si>
  <si>
    <t>Каркачевич Егор Алексеевич</t>
  </si>
  <si>
    <t>Комаров Кирилл Николаевич</t>
  </si>
  <si>
    <t>Давлатов Хадятулло Бахтиёрович</t>
  </si>
  <si>
    <t>Пынтиков Евгений Андреевич</t>
  </si>
  <si>
    <t>Зонов Егор Андреевич</t>
  </si>
  <si>
    <t>Кортунов Илья Иванович</t>
  </si>
  <si>
    <t>Козерюк Макар Евгеньевич</t>
  </si>
  <si>
    <t>Госьков Ратибор Юрьевич</t>
  </si>
  <si>
    <t>Лавров Егор Иванович</t>
  </si>
  <si>
    <t>Колмаков Максим Вячеславович</t>
  </si>
  <si>
    <t>Панкратов Вячеслав Валерьевич</t>
  </si>
  <si>
    <t>Дунаев Сергей Евгеньевич</t>
  </si>
  <si>
    <t>Пономарёв Михаил Евгеньевич</t>
  </si>
  <si>
    <t>Яковлев Артём Денисович</t>
  </si>
  <si>
    <t>Рыбаков Иван Дмитриевич</t>
  </si>
  <si>
    <t>Харлов Роман Максимович</t>
  </si>
  <si>
    <t>Швецов Семён Алексеевич</t>
  </si>
  <si>
    <t>Борисов Артем Алексеевич</t>
  </si>
  <si>
    <t>Борисихин Арсений Андреевич</t>
  </si>
  <si>
    <t>Новоселов Даниил Эдуардович</t>
  </si>
  <si>
    <t>Усс Никита Сергеевич</t>
  </si>
  <si>
    <t>Нигматуллин Николай Сергеевич</t>
  </si>
  <si>
    <t>Яблоков Максим Максимович</t>
  </si>
  <si>
    <t>Овчинников Илья Дмитриевич</t>
  </si>
  <si>
    <t>Охрямкин Павел Николаевич</t>
  </si>
  <si>
    <t>Гусев Ефим Андреевич</t>
  </si>
  <si>
    <t>Клепов Леонид Александрович</t>
  </si>
  <si>
    <t>Татаринов  Семён Артёмович</t>
  </si>
  <si>
    <t>Меринцев Даниил Юрьевич</t>
  </si>
  <si>
    <t>Маска ответов онлайн-тура, 23 баллов</t>
  </si>
  <si>
    <t>Маска ответов очного-тура, 80 баллов</t>
  </si>
  <si>
    <t>39.51</t>
  </si>
  <si>
    <t>38.2</t>
  </si>
  <si>
    <t>36.44</t>
  </si>
  <si>
    <t>37.89</t>
  </si>
  <si>
    <t>36.05</t>
  </si>
  <si>
    <t>39.64</t>
  </si>
  <si>
    <t>39.19</t>
  </si>
  <si>
    <t>38.77</t>
  </si>
  <si>
    <t>40.0</t>
  </si>
  <si>
    <t>37.31</t>
  </si>
  <si>
    <t>38.16</t>
  </si>
  <si>
    <t>35.48</t>
  </si>
  <si>
    <t>37.94</t>
  </si>
  <si>
    <t>38.28</t>
  </si>
  <si>
    <t>39.98</t>
  </si>
  <si>
    <t>39.84</t>
  </si>
  <si>
    <t>39.76</t>
  </si>
  <si>
    <t>39.95</t>
  </si>
  <si>
    <t>34.05</t>
  </si>
  <si>
    <t>39.8</t>
  </si>
  <si>
    <t>39.46</t>
  </si>
  <si>
    <t>39.72</t>
  </si>
  <si>
    <t>38.1</t>
  </si>
  <si>
    <t>24.22</t>
  </si>
  <si>
    <t>36.58</t>
  </si>
  <si>
    <t>39.9</t>
  </si>
  <si>
    <t>36.25</t>
  </si>
  <si>
    <t>35.61</t>
  </si>
  <si>
    <t>32.69</t>
  </si>
  <si>
    <t>37.96</t>
  </si>
  <si>
    <t>35.98</t>
  </si>
  <si>
    <t>37.61</t>
  </si>
  <si>
    <t>35.92</t>
  </si>
  <si>
    <t>37.2</t>
  </si>
  <si>
    <t>35.05</t>
  </si>
  <si>
    <t>39.96</t>
  </si>
  <si>
    <t>24.13</t>
  </si>
  <si>
    <t>37.27</t>
  </si>
  <si>
    <t>23.87</t>
  </si>
  <si>
    <t>38.8</t>
  </si>
  <si>
    <t>24.36</t>
  </si>
  <si>
    <t>33.89</t>
  </si>
  <si>
    <t>23.75</t>
  </si>
  <si>
    <t>37.5</t>
  </si>
  <si>
    <t>18.31</t>
  </si>
  <si>
    <t>36.88</t>
  </si>
  <si>
    <t>25.79</t>
  </si>
  <si>
    <t>37.67</t>
  </si>
  <si>
    <t>35.93</t>
  </si>
  <si>
    <t>21.91</t>
  </si>
  <si>
    <t>38.04</t>
  </si>
  <si>
    <t>19.82</t>
  </si>
  <si>
    <t>28.95</t>
  </si>
  <si>
    <t>29.26</t>
  </si>
  <si>
    <t>34.64</t>
  </si>
  <si>
    <t>19.21</t>
  </si>
  <si>
    <t>31.49</t>
  </si>
  <si>
    <t>21.81</t>
  </si>
  <si>
    <t>предмет: ФИЗИЧЕСКАЯ КУЛЬТУРА  (ЮНОШИ)</t>
  </si>
  <si>
    <t>Воронов Игорь Юрьевич</t>
  </si>
  <si>
    <t>Панов Никита Сергеевич</t>
  </si>
  <si>
    <t>Низамутдинов Тимофей Александрович</t>
  </si>
  <si>
    <t>Серков Геннадий Михайлович</t>
  </si>
  <si>
    <t>Саблин Дмитрий Владимирович</t>
  </si>
  <si>
    <t>Маньков Кирилл Иванович</t>
  </si>
  <si>
    <t>Гневанов Тимофей Сергеевич</t>
  </si>
  <si>
    <t>Тарасов Дмитрий Николаевич</t>
  </si>
  <si>
    <t>Дебелых Денис Александрович</t>
  </si>
  <si>
    <t>Харлов Константин Евгеньевич</t>
  </si>
  <si>
    <t>Рыбкин Егор Андреевич</t>
  </si>
  <si>
    <t>Коптелов Кирилл Викторович</t>
  </si>
  <si>
    <t>Ставров Евгений Владимирович</t>
  </si>
  <si>
    <t>Юрьев Савелий Дмитриевич</t>
  </si>
  <si>
    <t>Дюпин Руслан Аласанович</t>
  </si>
  <si>
    <t>Балашов Семён Григорьевич</t>
  </si>
  <si>
    <t>Тихенко Иван Владимирович</t>
  </si>
  <si>
    <t>Казанцев Сергей Евгеньевич</t>
  </si>
  <si>
    <t>Габдулхаков Самир Альбертович</t>
  </si>
  <si>
    <t>Фомин Матвей Игоревич</t>
  </si>
  <si>
    <t>Чирков Степан Сергеевич</t>
  </si>
  <si>
    <t>Вдовенко Иван Владимирович</t>
  </si>
  <si>
    <t>Костылев Александр Валерьевич</t>
  </si>
  <si>
    <t>Кузьмичев Кирилл Евгеньевич</t>
  </si>
  <si>
    <t>Пинягин Данил Александрович</t>
  </si>
  <si>
    <t>Козлов Владислав Игоревич</t>
  </si>
  <si>
    <t>Нейман Савелий Сергеевич</t>
  </si>
  <si>
    <t>Лунев Сергей Александрович</t>
  </si>
  <si>
    <t>Маврин Никита Денисович</t>
  </si>
  <si>
    <t>Пятыгин Денис Дмитриевич</t>
  </si>
  <si>
    <t>Шаньгин Дмитрий Александрович</t>
  </si>
  <si>
    <t>Чечулин Вячеслав Антонович</t>
  </si>
  <si>
    <t>Осинцев Арсений Витальевич</t>
  </si>
  <si>
    <t>Тюшкевич Андрей Сергеевич</t>
  </si>
  <si>
    <t>Каримов Дамир Сергеевич</t>
  </si>
  <si>
    <t>Пятыгин Артём Алексеевич</t>
  </si>
  <si>
    <t>Чечулин Матвей Алексеевич</t>
  </si>
  <si>
    <t>Глазырин Михаил Денисович</t>
  </si>
  <si>
    <t>Петров Артемий Иванович</t>
  </si>
  <si>
    <t>Ячменев Николай Степанович</t>
  </si>
  <si>
    <t>Подкин Владимир Вячеславович</t>
  </si>
  <si>
    <t>Фролов Данил Константинович</t>
  </si>
  <si>
    <t>39.6</t>
  </si>
  <si>
    <t>38.15</t>
  </si>
  <si>
    <t>38.65</t>
  </si>
  <si>
    <t>37.45</t>
  </si>
  <si>
    <t>38.06</t>
  </si>
  <si>
    <t>32.59</t>
  </si>
  <si>
    <t>29.59</t>
  </si>
  <si>
    <t>35.75</t>
  </si>
  <si>
    <t>32.33</t>
  </si>
  <si>
    <t>37.43</t>
  </si>
  <si>
    <t>36.08</t>
  </si>
  <si>
    <t>38.81</t>
  </si>
  <si>
    <t>28.39</t>
  </si>
  <si>
    <t>37.33</t>
  </si>
  <si>
    <t>36.1</t>
  </si>
  <si>
    <t>19.55</t>
  </si>
  <si>
    <t>36.68</t>
  </si>
  <si>
    <t>16.96</t>
  </si>
  <si>
    <t>36.2</t>
  </si>
  <si>
    <t>26.96</t>
  </si>
  <si>
    <t>37.9</t>
  </si>
  <si>
    <t>37.72</t>
  </si>
  <si>
    <t>37.68</t>
  </si>
  <si>
    <t>37.58</t>
  </si>
  <si>
    <t>37.47</t>
  </si>
  <si>
    <t>37.03</t>
  </si>
  <si>
    <t>36.96</t>
  </si>
  <si>
    <t>36.62</t>
  </si>
  <si>
    <t>36.36</t>
  </si>
  <si>
    <t>35.22</t>
  </si>
  <si>
    <t>33.83</t>
  </si>
  <si>
    <t>32.55</t>
  </si>
  <si>
    <t>26.17</t>
  </si>
  <si>
    <t>25.97</t>
  </si>
  <si>
    <t>Загуменных Иван Эдуардович</t>
  </si>
  <si>
    <t>Никонов Леонид Викторович</t>
  </si>
  <si>
    <t>Косарев Арсений Олегович</t>
  </si>
  <si>
    <t>Абрамов Кирилл Романович</t>
  </si>
  <si>
    <t>Венгловский Велеслав Викторович</t>
  </si>
  <si>
    <t>Шестаков Ян Андреевич</t>
  </si>
  <si>
    <t>Самков Егор Сергеевич</t>
  </si>
  <si>
    <t>Кузяев Данил Дмитриевич</t>
  </si>
  <si>
    <t>Калинин Данил Сергеевич</t>
  </si>
  <si>
    <t>Кушников Никита Сергеевич</t>
  </si>
  <si>
    <t>Кокшаров Марк Артемович</t>
  </si>
  <si>
    <t>Лескин Данил Витальевич</t>
  </si>
  <si>
    <t>Саврухин Константин Сергеевич</t>
  </si>
  <si>
    <t>Турбин Сергей Иванович</t>
  </si>
  <si>
    <t>Лубяных Тимофей Иванович</t>
  </si>
  <si>
    <t>Ушаков Максим Викторович</t>
  </si>
  <si>
    <t>Синкевич Андрей Станиславович</t>
  </si>
  <si>
    <t>Мирзагитов Матвей Маратович</t>
  </si>
  <si>
    <t>Мокин Эдуард Олегович</t>
  </si>
  <si>
    <t>Чайковский Сергей Романович</t>
  </si>
  <si>
    <t>Простолупов Дмитрий Владимирович</t>
  </si>
  <si>
    <t>Гусев Роман Станиславович</t>
  </si>
  <si>
    <t>Татаринов Ярослав Михайлович</t>
  </si>
  <si>
    <t>Потатуркин Владимир Денисович</t>
  </si>
  <si>
    <t>Инкин Александр Алексеевич</t>
  </si>
  <si>
    <t>Зубков Ярослав Кириллович</t>
  </si>
  <si>
    <t>Вдовенко Андрей Владимирович</t>
  </si>
  <si>
    <t>Качинских Кирилл Сергеевич</t>
  </si>
  <si>
    <t>Абубакиров Тимур Тахирович</t>
  </si>
  <si>
    <t>Дубинин Александр Антонович</t>
  </si>
  <si>
    <t>Ибрагимов Ахмад Ёрмахмадович</t>
  </si>
  <si>
    <t>Михайлов Владимир Сергеевич</t>
  </si>
  <si>
    <t>Богданов Богдан Александрович</t>
  </si>
  <si>
    <t>Казанцева Яна Ивановна</t>
  </si>
  <si>
    <t>Пономарев Никита Александрович</t>
  </si>
  <si>
    <t>Маска ответов онлайн-тура, 55 баллов</t>
  </si>
  <si>
    <t>38.45</t>
  </si>
  <si>
    <t>36.42</t>
  </si>
  <si>
    <t>36.39</t>
  </si>
  <si>
    <t>36.94</t>
  </si>
  <si>
    <t>36.51</t>
  </si>
  <si>
    <t>39.21</t>
  </si>
  <si>
    <t>38.95</t>
  </si>
  <si>
    <t>38.48</t>
  </si>
  <si>
    <t>36.73</t>
  </si>
  <si>
    <t>39.77</t>
  </si>
  <si>
    <t>30.42</t>
  </si>
  <si>
    <t>30.51</t>
  </si>
  <si>
    <t>35.56</t>
  </si>
  <si>
    <t>38.96</t>
  </si>
  <si>
    <t>30.21</t>
  </si>
  <si>
    <t>34.26</t>
  </si>
  <si>
    <t>35.91</t>
  </si>
  <si>
    <t>38.03</t>
  </si>
  <si>
    <t>38.08</t>
  </si>
  <si>
    <t>30.66</t>
  </si>
  <si>
    <t>35.29</t>
  </si>
  <si>
    <t>29.54</t>
  </si>
  <si>
    <t>30.64</t>
  </si>
  <si>
    <t>39.09</t>
  </si>
  <si>
    <t>34.13</t>
  </si>
  <si>
    <t>30.45</t>
  </si>
  <si>
    <t>34.69</t>
  </si>
  <si>
    <t>33.61</t>
  </si>
  <si>
    <t>36.02</t>
  </si>
  <si>
    <t>24.19</t>
  </si>
  <si>
    <t>Рублев Иван Анатольевич</t>
  </si>
  <si>
    <t>Миляев Вадим Петрович</t>
  </si>
  <si>
    <t>Темников Игорь Витальевич</t>
  </si>
  <si>
    <t>Суханов Никита Владиславович</t>
  </si>
  <si>
    <t>Кузьмин Арсений Николаевич</t>
  </si>
  <si>
    <t>Балакин Дмитрий Олегович</t>
  </si>
  <si>
    <t>Жарков Сергей Павлович</t>
  </si>
  <si>
    <t>Кропачев Николай Дмитриевич</t>
  </si>
  <si>
    <t>Самков Константин Дмитриевич</t>
  </si>
  <si>
    <t>Койнов Вячеслав Алексеевич</t>
  </si>
  <si>
    <t>Ермолин Иван Леонидович</t>
  </si>
  <si>
    <t>Леньков Сергей Сергеевич</t>
  </si>
  <si>
    <t>Батаков Николай Андреевич</t>
  </si>
  <si>
    <t>Харлов Роман Николаевич</t>
  </si>
  <si>
    <t>Шевченко Кирилл Алексеевич</t>
  </si>
  <si>
    <t>Валтиев Ярослав Станиславович</t>
  </si>
  <si>
    <t>Польских Денис Алексеевич</t>
  </si>
  <si>
    <t>Панов Никита Алексеевич</t>
  </si>
  <si>
    <t>Татаринов Тимофей Александрович</t>
  </si>
  <si>
    <t>Кочнев Евгений Павлович</t>
  </si>
  <si>
    <t>Балакин Степан Сергеевич</t>
  </si>
  <si>
    <t>Месилов Егор Дмитриевич</t>
  </si>
  <si>
    <t>Подкорытова Екатерина Михайловна</t>
  </si>
  <si>
    <t>Пынтиков Роман Андреевич</t>
  </si>
  <si>
    <t>Лунин Артем Сергеевич</t>
  </si>
  <si>
    <t>Пономарев Дмитрий Андреевич</t>
  </si>
  <si>
    <t>36.13</t>
  </si>
  <si>
    <t>36.4</t>
  </si>
  <si>
    <t>35.74</t>
  </si>
  <si>
    <t>37.53</t>
  </si>
  <si>
    <t>39.03</t>
  </si>
  <si>
    <t>33.68</t>
  </si>
  <si>
    <t>38.38</t>
  </si>
  <si>
    <t>36.83</t>
  </si>
  <si>
    <t>33.71</t>
  </si>
  <si>
    <t>35.79</t>
  </si>
  <si>
    <t>30.74</t>
  </si>
  <si>
    <t>39.43</t>
  </si>
  <si>
    <t>31.06</t>
  </si>
  <si>
    <t>34.07</t>
  </si>
  <si>
    <t>35.25</t>
  </si>
  <si>
    <t>33.35</t>
  </si>
  <si>
    <t>35.95</t>
  </si>
  <si>
    <t>28.54</t>
  </si>
  <si>
    <t>31.11</t>
  </si>
  <si>
    <t>28.18</t>
  </si>
  <si>
    <t>38.01</t>
  </si>
  <si>
    <t>26.67</t>
  </si>
  <si>
    <t>Чукреев Алексей Владимирович</t>
  </si>
  <si>
    <t>Казанцев Михаил Алексеевич</t>
  </si>
  <si>
    <t>Назаров Иван Антонович</t>
  </si>
  <si>
    <t>Токмаков Вячеслав Андреевич</t>
  </si>
  <si>
    <t>Мякишев Владимир Иванович</t>
  </si>
  <si>
    <t>Дербышев Тимофей Александрович</t>
  </si>
  <si>
    <t>Шадрин Кирилл Игоревич</t>
  </si>
  <si>
    <t>Кривощёков Тимофей Васильевич</t>
  </si>
  <si>
    <t>Щепелин Сергей Игоревич</t>
  </si>
  <si>
    <t>Кривков Сергей Алексеевич</t>
  </si>
  <si>
    <t>Антропов Максим Андреевич</t>
  </si>
  <si>
    <t>Костромин Никита Сергеевич</t>
  </si>
  <si>
    <t>Князев Александр Дмитриевич</t>
  </si>
  <si>
    <t>Балахнин Иван Алексеевич</t>
  </si>
  <si>
    <t>Скарико Иван Александрович</t>
  </si>
  <si>
    <t>Бровин Максим Андреевич</t>
  </si>
  <si>
    <t>Молчанов Степан Ильич</t>
  </si>
  <si>
    <t>Маска ответов онлайн-тура, 66,5 баллов</t>
  </si>
  <si>
    <t>Елькин Савелий Семенович</t>
  </si>
  <si>
    <t>Яковлев Иван Сергеевич</t>
  </si>
  <si>
    <t>Матвеев Константин Дмитриевич</t>
  </si>
  <si>
    <t>Павлов Антон Андреевич</t>
  </si>
  <si>
    <t>Запольских Андрей Сергеевич</t>
  </si>
  <si>
    <t>Шалаев Александр Александрович</t>
  </si>
  <si>
    <t>Максимов Александр Алексеевич</t>
  </si>
  <si>
    <t>Косых Владислав Витальевич</t>
  </si>
  <si>
    <t>Поздняков Алексей Леонидович</t>
  </si>
  <si>
    <t>Косов Максим Алексеевич</t>
  </si>
  <si>
    <t>Трясцин Семён Леонидович</t>
  </si>
  <si>
    <t>Пятыгин Александр Васильевич</t>
  </si>
  <si>
    <t>5 КЛАСС</t>
  </si>
  <si>
    <t>103 БАЛЛА</t>
  </si>
  <si>
    <t>Маска ответов онлайн-тура, 23 балла</t>
  </si>
  <si>
    <t>103 балла</t>
  </si>
  <si>
    <t>средний балл</t>
  </si>
  <si>
    <t>доля эффективности,%</t>
  </si>
  <si>
    <t>доля, НЕ выполнивших</t>
  </si>
  <si>
    <t>6 КЛАСС</t>
  </si>
  <si>
    <t>7 КЛАСС</t>
  </si>
  <si>
    <t>муницпапальный этап</t>
  </si>
  <si>
    <t>рекомендовать</t>
  </si>
  <si>
    <t>9 КЛАСС</t>
  </si>
  <si>
    <t>40 БАЛЛОВ</t>
  </si>
  <si>
    <t>8 КЛАСС</t>
  </si>
  <si>
    <t>РЕКОМЕНДОВАТЬ</t>
  </si>
  <si>
    <t>МУНИЦИПАЛЬНЫЙ ЭТАП</t>
  </si>
  <si>
    <t>10 КЛАСС</t>
  </si>
  <si>
    <t>11 КЛАСС</t>
  </si>
  <si>
    <t>муниципальный этап</t>
  </si>
</sst>
</file>

<file path=xl/styles.xml><?xml version="1.0" encoding="utf-8"?>
<styleSheet xmlns="http://schemas.openxmlformats.org/spreadsheetml/2006/main">
  <numFmts count="1">
    <numFmt numFmtId="164" formatCode="0.0"/>
  </numFmts>
  <fonts count="5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1"/>
      <name val="Arial"/>
      <family val="1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45">
    <xf numFmtId="0" fontId="0" fillId="0" borderId="0" xfId="0"/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16" fontId="1" fillId="0" borderId="1" xfId="0" applyNumberFormat="1" applyFont="1" applyBorder="1" applyAlignment="1">
      <alignment horizontal="center"/>
    </xf>
    <xf numFmtId="16" fontId="1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2" fontId="1" fillId="0" borderId="1" xfId="0" applyNumberFormat="1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16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65"/>
  <sheetViews>
    <sheetView topLeftCell="A7" zoomScale="85" zoomScaleNormal="85" workbookViewId="0">
      <selection activeCell="Y9" sqref="Y9:Y51"/>
    </sheetView>
  </sheetViews>
  <sheetFormatPr defaultRowHeight="15.75"/>
  <cols>
    <col min="1" max="1" width="6.5703125" style="8" customWidth="1"/>
    <col min="2" max="2" width="36.140625" style="8" customWidth="1"/>
    <col min="3" max="3" width="11.5703125" style="8" hidden="1" customWidth="1"/>
    <col min="4" max="4" width="41.140625" style="8" customWidth="1"/>
    <col min="5" max="5" width="11.28515625" style="8" customWidth="1"/>
    <col min="6" max="6" width="6.140625" style="8" customWidth="1"/>
    <col min="7" max="7" width="6" style="8" customWidth="1"/>
    <col min="8" max="8" width="5.28515625" style="8" customWidth="1"/>
    <col min="9" max="9" width="5" style="8" customWidth="1"/>
    <col min="10" max="10" width="5.42578125" style="8" customWidth="1"/>
    <col min="11" max="11" width="6.85546875" style="8" customWidth="1"/>
    <col min="12" max="12" width="5.7109375" style="8" customWidth="1"/>
    <col min="13" max="13" width="5.28515625" style="8" customWidth="1"/>
    <col min="14" max="14" width="5" style="8" customWidth="1"/>
    <col min="15" max="15" width="6.7109375" style="8" customWidth="1"/>
    <col min="16" max="16" width="5.28515625" style="8" customWidth="1"/>
    <col min="17" max="17" width="5.85546875" style="8" customWidth="1"/>
    <col min="18" max="20" width="6.140625" style="8" customWidth="1"/>
    <col min="21" max="21" width="6" style="8" customWidth="1"/>
    <col min="22" max="22" width="7.140625" style="8" customWidth="1"/>
    <col min="23" max="23" width="10.7109375" style="8" customWidth="1"/>
    <col min="24" max="24" width="9.5703125" style="8" customWidth="1"/>
    <col min="25" max="25" width="17.42578125" style="8" customWidth="1"/>
    <col min="26" max="16384" width="9.140625" style="8"/>
  </cols>
  <sheetData>
    <row r="1" spans="1:25">
      <c r="A1" s="33"/>
      <c r="B1" s="38" t="s">
        <v>0</v>
      </c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40"/>
    </row>
    <row r="2" spans="1:25" ht="15.75" customHeight="1">
      <c r="A2" s="33"/>
      <c r="B2" s="41" t="s">
        <v>1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3"/>
    </row>
    <row r="3" spans="1:25">
      <c r="A3" s="33"/>
      <c r="B3" s="41" t="s">
        <v>2</v>
      </c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3"/>
    </row>
    <row r="4" spans="1:25" ht="15.75" customHeight="1">
      <c r="A4" s="33"/>
      <c r="B4" s="41" t="s">
        <v>150</v>
      </c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3"/>
    </row>
    <row r="5" spans="1:25" ht="15.75" customHeight="1">
      <c r="A5" s="17"/>
      <c r="B5" s="41" t="s">
        <v>371</v>
      </c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3"/>
    </row>
    <row r="6" spans="1:25" ht="31.5" customHeight="1">
      <c r="A6" s="34" t="s">
        <v>3</v>
      </c>
      <c r="B6" s="34" t="s">
        <v>4</v>
      </c>
      <c r="C6" s="34" t="s">
        <v>25</v>
      </c>
      <c r="D6" s="34" t="s">
        <v>5</v>
      </c>
      <c r="E6" s="37" t="s">
        <v>6</v>
      </c>
      <c r="F6" s="37" t="s">
        <v>373</v>
      </c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 t="s">
        <v>91</v>
      </c>
      <c r="X6" s="37"/>
      <c r="Y6" s="34" t="s">
        <v>7</v>
      </c>
    </row>
    <row r="7" spans="1:25">
      <c r="A7" s="35"/>
      <c r="B7" s="35"/>
      <c r="C7" s="35"/>
      <c r="D7" s="35"/>
      <c r="E7" s="37"/>
      <c r="F7" s="7">
        <v>1</v>
      </c>
      <c r="G7" s="7">
        <v>2</v>
      </c>
      <c r="H7" s="7">
        <v>3</v>
      </c>
      <c r="I7" s="7">
        <v>4</v>
      </c>
      <c r="J7" s="7">
        <v>5</v>
      </c>
      <c r="K7" s="7">
        <v>6</v>
      </c>
      <c r="L7" s="7">
        <v>7</v>
      </c>
      <c r="M7" s="7">
        <v>8</v>
      </c>
      <c r="N7" s="7">
        <v>9</v>
      </c>
      <c r="O7" s="7">
        <v>10</v>
      </c>
      <c r="P7" s="7">
        <v>11</v>
      </c>
      <c r="Q7" s="7">
        <v>12</v>
      </c>
      <c r="R7" s="7">
        <v>13</v>
      </c>
      <c r="S7" s="7">
        <v>14</v>
      </c>
      <c r="T7" s="7">
        <v>15</v>
      </c>
      <c r="U7" s="7">
        <v>16</v>
      </c>
      <c r="V7" s="7">
        <v>17</v>
      </c>
      <c r="W7" s="7">
        <v>1</v>
      </c>
      <c r="X7" s="7">
        <v>2</v>
      </c>
      <c r="Y7" s="35"/>
    </row>
    <row r="8" spans="1:25" ht="31.5">
      <c r="A8" s="36"/>
      <c r="B8" s="36"/>
      <c r="C8" s="36"/>
      <c r="D8" s="36"/>
      <c r="E8" s="20" t="s">
        <v>372</v>
      </c>
      <c r="F8" s="16">
        <v>1</v>
      </c>
      <c r="G8" s="16">
        <v>1</v>
      </c>
      <c r="H8" s="16">
        <v>1</v>
      </c>
      <c r="I8" s="16">
        <v>1</v>
      </c>
      <c r="J8" s="16">
        <v>1</v>
      </c>
      <c r="K8" s="16">
        <v>1</v>
      </c>
      <c r="L8" s="16">
        <v>1</v>
      </c>
      <c r="M8" s="16">
        <v>1</v>
      </c>
      <c r="N8" s="16">
        <v>1</v>
      </c>
      <c r="O8" s="16">
        <v>1</v>
      </c>
      <c r="P8" s="16">
        <v>1</v>
      </c>
      <c r="Q8" s="16">
        <v>1</v>
      </c>
      <c r="R8" s="16">
        <v>1</v>
      </c>
      <c r="S8" s="16">
        <v>2</v>
      </c>
      <c r="T8" s="16">
        <v>2</v>
      </c>
      <c r="U8" s="16">
        <v>4</v>
      </c>
      <c r="V8" s="16">
        <v>2</v>
      </c>
      <c r="W8" s="16">
        <v>40</v>
      </c>
      <c r="X8" s="16">
        <v>40</v>
      </c>
      <c r="Y8" s="36"/>
    </row>
    <row r="9" spans="1:25" ht="31.5">
      <c r="A9" s="9">
        <v>1</v>
      </c>
      <c r="B9" s="6" t="s">
        <v>36</v>
      </c>
      <c r="C9" s="6">
        <v>10120</v>
      </c>
      <c r="D9" s="9" t="str">
        <f>IF(C9=10118,Справочник!$B$8,IF(C9=10104,Справочник!$B$4,IF(C9=10106,Справочник!$B$7,IF(C9=10101,Справочник!$B$1,IF(C9=10103,Справочник!$B$2,IF(C9=10120,Справочник!$B$3,IF(C9=10102,Справочник!$B$5,IF(C9=10105,Справочник!$B$7,IF(C9=10119,Справочник!$B$12,IF(C9=10108,Справочник!$B$11,IF(C9=10109,Справочник!$B$12,IF(C9=10121,Справочник!$B$13,IF(C9=10110,Справочник!$B$14,IF(C9=10111,Справочник!$B$15,IF(C9=10112,Справочник!$B$16,IF(C9=10113,Справочник!$B$17,IF(C9=10107,Справочник!$B$10)))))))))))))))))</f>
        <v>ФМОУ «"Верхнесинячихинская СОШ №2"- Нижнесинячихинская ООШ»</v>
      </c>
      <c r="E9" s="23">
        <v>91.3</v>
      </c>
      <c r="F9" s="6">
        <v>1</v>
      </c>
      <c r="G9" s="6">
        <v>1</v>
      </c>
      <c r="H9" s="6">
        <v>0</v>
      </c>
      <c r="I9" s="6">
        <v>0</v>
      </c>
      <c r="J9" s="6">
        <v>1</v>
      </c>
      <c r="K9" s="6">
        <v>1</v>
      </c>
      <c r="L9" s="6">
        <v>0</v>
      </c>
      <c r="M9" s="6">
        <v>1</v>
      </c>
      <c r="N9" s="6">
        <v>1</v>
      </c>
      <c r="O9" s="6">
        <v>0</v>
      </c>
      <c r="P9" s="6">
        <v>1</v>
      </c>
      <c r="Q9" s="6">
        <v>0</v>
      </c>
      <c r="R9" s="6">
        <v>0</v>
      </c>
      <c r="S9" s="6" t="s">
        <v>28</v>
      </c>
      <c r="T9" s="6">
        <v>2</v>
      </c>
      <c r="U9" s="6">
        <v>4</v>
      </c>
      <c r="V9" s="6">
        <v>0</v>
      </c>
      <c r="W9" s="6">
        <v>40</v>
      </c>
      <c r="X9" s="6">
        <v>40</v>
      </c>
      <c r="Y9" s="7" t="str">
        <f>IF(E9=MAX($E$9:$E$41),"Победитель",IF(E9&gt;=MEDIAN($E$9:$E$41),"Призёр","Участник"))</f>
        <v>Победитель</v>
      </c>
    </row>
    <row r="10" spans="1:25" ht="31.5">
      <c r="A10" s="9">
        <v>2</v>
      </c>
      <c r="B10" s="6" t="s">
        <v>37</v>
      </c>
      <c r="C10" s="6">
        <v>10121</v>
      </c>
      <c r="D10" s="9" t="str">
        <f>IF(C10=10118,Справочник!$B$8,IF(C10=10104,Справочник!$B$4,IF(C10=10106,Справочник!$B$7,IF(C10=10101,Справочник!$B$1,IF(C10=10103,Справочник!$B$2,IF(C10=10120,Справочник!$B$3,IF(C10=10102,Справочник!$B$5,IF(C10=10105,Справочник!$B$7,IF(C10=10119,Справочник!$B$12,IF(C10=10108,Справочник!$B$11,IF(C10=10109,Справочник!$B$12,IF(C10=10121,Справочник!$B$13,IF(C10=10110,Справочник!$B$14,IF(C10=10111,Справочник!$B$15,IF(C10=10112,Справочник!$B$16,IF(C10=10113,Справочник!$B$17,IF(C10=10107,Справочник!$B$10)))))))))))))))))</f>
        <v>ФМОУ "Костинская СОШ"- Клевакинская ООШ</v>
      </c>
      <c r="E10" s="23">
        <v>91.3</v>
      </c>
      <c r="F10" s="6">
        <v>1</v>
      </c>
      <c r="G10" s="6">
        <v>1</v>
      </c>
      <c r="H10" s="6">
        <v>0</v>
      </c>
      <c r="I10" s="6">
        <v>1</v>
      </c>
      <c r="J10" s="6">
        <v>1</v>
      </c>
      <c r="K10" s="6">
        <v>0</v>
      </c>
      <c r="L10" s="6">
        <v>0</v>
      </c>
      <c r="M10" s="6">
        <v>0</v>
      </c>
      <c r="N10" s="6">
        <v>1</v>
      </c>
      <c r="O10" s="6">
        <v>0</v>
      </c>
      <c r="P10" s="6">
        <v>1</v>
      </c>
      <c r="Q10" s="6">
        <v>1</v>
      </c>
      <c r="R10" s="6">
        <v>0</v>
      </c>
      <c r="S10" s="6">
        <v>2</v>
      </c>
      <c r="T10" s="6">
        <v>0</v>
      </c>
      <c r="U10" s="6">
        <v>2</v>
      </c>
      <c r="V10" s="6">
        <v>2</v>
      </c>
      <c r="W10" s="6">
        <v>40</v>
      </c>
      <c r="X10" s="6">
        <v>40</v>
      </c>
      <c r="Y10" s="7" t="str">
        <f>IF(E10=MAX($E$9:$E$41),"Победитель",IF(E10&gt;=MEDIAN($E$9:$E$41),"Призёр","Участник"))</f>
        <v>Победитель</v>
      </c>
    </row>
    <row r="11" spans="1:25" ht="17.25" customHeight="1">
      <c r="A11" s="9">
        <v>3</v>
      </c>
      <c r="B11" s="6" t="s">
        <v>38</v>
      </c>
      <c r="C11" s="6">
        <v>10101</v>
      </c>
      <c r="D11" s="9" t="str">
        <f>IF(C11=10118,Справочник!$B$8,IF(C11=10104,Справочник!$B$4,IF(C11=10106,Справочник!$B$7,IF(C11=10101,Справочник!$B$1,IF(C11=10103,Справочник!$B$2,IF(C11=10120,Справочник!$B$3,IF(C11=10102,Справочник!$B$5,IF(C11=10105,Справочник!$B$7,IF(C11=10119,Справочник!$B$12,IF(C11=10108,Справочник!$B$11,IF(C11=10109,Справочник!$B$12,IF(C11=10121,Справочник!$B$13,IF(C11=10110,Справочник!$B$14,IF(C11=10111,Справочник!$B$15,IF(C11=10112,Справочник!$B$16,IF(C11=10113,Справочник!$B$17,IF(C11=10107,Справочник!$B$10)))))))))))))))))</f>
        <v>МОУ «Арамашевская СОШ им М. Мантурова»</v>
      </c>
      <c r="E11" s="23">
        <v>89.57</v>
      </c>
      <c r="F11" s="6">
        <v>1</v>
      </c>
      <c r="G11" s="6">
        <v>1</v>
      </c>
      <c r="H11" s="6">
        <v>0</v>
      </c>
      <c r="I11" s="6">
        <v>1</v>
      </c>
      <c r="J11" s="6">
        <v>1</v>
      </c>
      <c r="K11" s="6">
        <v>0</v>
      </c>
      <c r="L11" s="6">
        <v>1</v>
      </c>
      <c r="M11" s="6">
        <v>1</v>
      </c>
      <c r="N11" s="6">
        <v>1</v>
      </c>
      <c r="O11" s="6">
        <v>0</v>
      </c>
      <c r="P11" s="6">
        <v>0</v>
      </c>
      <c r="Q11" s="6">
        <v>0</v>
      </c>
      <c r="R11" s="6">
        <v>0</v>
      </c>
      <c r="S11" s="6">
        <v>0</v>
      </c>
      <c r="T11" s="6">
        <v>0</v>
      </c>
      <c r="U11" s="6">
        <v>4</v>
      </c>
      <c r="V11" s="6">
        <v>0</v>
      </c>
      <c r="W11" s="6">
        <v>40</v>
      </c>
      <c r="X11" s="6">
        <v>40</v>
      </c>
      <c r="Y11" s="7" t="str">
        <f>IF(E11=MAX($E$9:$E$41),"Победитель",IF(E11&gt;=MEDIAN($E$9:$E$41),"Призёр","Участник"))</f>
        <v>Призёр</v>
      </c>
    </row>
    <row r="12" spans="1:25">
      <c r="A12" s="9">
        <v>4</v>
      </c>
      <c r="B12" s="6" t="s">
        <v>39</v>
      </c>
      <c r="C12" s="6">
        <v>10110</v>
      </c>
      <c r="D12" s="9" t="str">
        <f>IF(C12=10118,Справочник!$B$8,IF(C12=10104,Справочник!$B$4,IF(C12=10106,Справочник!$B$7,IF(C12=10101,Справочник!$B$1,IF(C12=10103,Справочник!$B$2,IF(C12=10120,Справочник!$B$3,IF(C12=10102,Справочник!$B$5,IF(C12=10105,Справочник!$B$7,IF(C12=10119,Справочник!$B$12,IF(C12=10108,Справочник!$B$11,IF(C12=10109,Справочник!$B$12,IF(C12=10121,Справочник!$B$13,IF(C12=10110,Справочник!$B$14,IF(C12=10111,Справочник!$B$15,IF(C12=10112,Справочник!$B$16,IF(C12=10113,Справочник!$B$17,IF(C12=10107,Справочник!$B$10)))))))))))))))))</f>
        <v>МОУ "Невьянская СОШ"</v>
      </c>
      <c r="E12" s="23">
        <v>89.08</v>
      </c>
      <c r="F12" s="6">
        <v>0</v>
      </c>
      <c r="G12" s="6">
        <v>1</v>
      </c>
      <c r="H12" s="6">
        <v>0</v>
      </c>
      <c r="I12" s="6">
        <v>1</v>
      </c>
      <c r="J12" s="6">
        <v>1</v>
      </c>
      <c r="K12" s="6">
        <v>0</v>
      </c>
      <c r="L12" s="6">
        <v>1</v>
      </c>
      <c r="M12" s="6">
        <v>1</v>
      </c>
      <c r="N12" s="6">
        <v>0</v>
      </c>
      <c r="O12" s="6">
        <v>1</v>
      </c>
      <c r="P12" s="6">
        <v>1</v>
      </c>
      <c r="Q12" s="6">
        <v>0</v>
      </c>
      <c r="R12" s="6">
        <v>1</v>
      </c>
      <c r="S12" s="6">
        <v>0</v>
      </c>
      <c r="T12" s="6">
        <v>2</v>
      </c>
      <c r="U12" s="6">
        <v>1</v>
      </c>
      <c r="V12" s="6">
        <v>0</v>
      </c>
      <c r="W12" s="6" t="s">
        <v>92</v>
      </c>
      <c r="X12" s="6">
        <v>40</v>
      </c>
      <c r="Y12" s="7" t="str">
        <f t="shared" ref="Y12:Y25" si="0">IF(E12=MAX($E$9:$E$41),"Победитель",IF(E12&gt;=MEDIAN($E$9:$E$41),"Призёр","Участник"))</f>
        <v>Призёр</v>
      </c>
    </row>
    <row r="13" spans="1:25" ht="17.25" customHeight="1">
      <c r="A13" s="9">
        <v>5</v>
      </c>
      <c r="B13" s="6" t="s">
        <v>40</v>
      </c>
      <c r="C13" s="6">
        <v>10108</v>
      </c>
      <c r="D13" s="9" t="str">
        <f>IF(C13=10118,Справочник!$B$8,IF(C13=10104,Справочник!$B$4,IF(C13=10106,Справочник!$B$7,IF(C13=10101,Справочник!$B$1,IF(C13=10103,Справочник!$B$2,IF(C13=10120,Справочник!$B$3,IF(C13=10102,Справочник!$B$5,IF(C13=10105,Справочник!$B$7,IF(C13=10119,Справочник!$B$12,IF(C13=10108,Справочник!$B$11,IF(C13=10109,Справочник!$B$12,IF(C13=10121,Справочник!$B$13,IF(C13=10110,Справочник!$B$14,IF(C13=10111,Справочник!$B$15,IF(C13=10112,Справочник!$B$16,IF(C13=10113,Справочник!$B$17,IF(C13=10107,Справочник!$B$10)))))))))))))))))</f>
        <v>МОУ "Коптеловская СОШ им. Д.Никонова"</v>
      </c>
      <c r="E13" s="23">
        <v>88.55</v>
      </c>
      <c r="F13" s="6">
        <v>1</v>
      </c>
      <c r="G13" s="6">
        <v>1</v>
      </c>
      <c r="H13" s="6">
        <v>1</v>
      </c>
      <c r="I13" s="6">
        <v>1</v>
      </c>
      <c r="J13" s="6">
        <v>0</v>
      </c>
      <c r="K13" s="6">
        <v>0</v>
      </c>
      <c r="L13" s="6">
        <v>0</v>
      </c>
      <c r="M13" s="6">
        <v>1</v>
      </c>
      <c r="N13" s="6">
        <v>1</v>
      </c>
      <c r="O13" s="6">
        <v>1</v>
      </c>
      <c r="P13" s="6">
        <v>1</v>
      </c>
      <c r="Q13" s="6">
        <v>0</v>
      </c>
      <c r="R13" s="6">
        <v>0</v>
      </c>
      <c r="S13" s="6">
        <v>2</v>
      </c>
      <c r="T13" s="6">
        <v>2</v>
      </c>
      <c r="U13" s="6">
        <v>4</v>
      </c>
      <c r="V13" s="6">
        <v>0</v>
      </c>
      <c r="W13" s="6" t="s">
        <v>93</v>
      </c>
      <c r="X13" s="6" t="s">
        <v>94</v>
      </c>
      <c r="Y13" s="7" t="str">
        <f t="shared" si="0"/>
        <v>Призёр</v>
      </c>
    </row>
    <row r="14" spans="1:25">
      <c r="A14" s="9">
        <v>6</v>
      </c>
      <c r="B14" s="6" t="s">
        <v>41</v>
      </c>
      <c r="C14" s="6">
        <v>10106</v>
      </c>
      <c r="D14" s="9" t="str">
        <f>IF(C14=10118,Справочник!$B$8,IF(C14=10104,Справочник!$B$4,IF(C14=10106,Справочник!$B$7,IF(C14=10101,Справочник!$B$1,IF(C14=10103,Справочник!$B$2,IF(C14=10120,Справочник!$B$3,IF(C14=10102,Справочник!$B$5,IF(C14=10105,Справочник!$B$7,IF(C14=10119,Справочник!$B$12,IF(C14=10108,Справочник!$B$11,IF(C14=10109,Справочник!$B$12,IF(C14=10121,Справочник!$B$13,IF(C14=10110,Справочник!$B$14,IF(C14=10111,Справочник!$B$15,IF(C14=10112,Справочник!$B$16,IF(C14=10113,Справочник!$B$17,IF(C14=10107,Справочник!$B$10)))))))))))))))))</f>
        <v>МОУ "Деевская СОШ"</v>
      </c>
      <c r="E14" s="23">
        <v>88.32</v>
      </c>
      <c r="F14" s="6">
        <v>1</v>
      </c>
      <c r="G14" s="6">
        <v>1</v>
      </c>
      <c r="H14" s="6">
        <v>1</v>
      </c>
      <c r="I14" s="6">
        <v>1</v>
      </c>
      <c r="J14" s="6">
        <v>1</v>
      </c>
      <c r="K14" s="6">
        <v>1</v>
      </c>
      <c r="L14" s="6">
        <v>1</v>
      </c>
      <c r="M14" s="6">
        <v>1</v>
      </c>
      <c r="N14" s="6">
        <v>1</v>
      </c>
      <c r="O14" s="6">
        <v>0</v>
      </c>
      <c r="P14" s="6">
        <v>1</v>
      </c>
      <c r="Q14" s="6">
        <v>1</v>
      </c>
      <c r="R14" s="6">
        <v>1</v>
      </c>
      <c r="S14" s="6">
        <v>0</v>
      </c>
      <c r="T14" s="6">
        <v>0</v>
      </c>
      <c r="U14" s="6">
        <v>0</v>
      </c>
      <c r="V14" s="6">
        <v>0</v>
      </c>
      <c r="W14" s="6">
        <v>40</v>
      </c>
      <c r="X14" s="6" t="s">
        <v>95</v>
      </c>
      <c r="Y14" s="7" t="str">
        <f t="shared" si="0"/>
        <v>Призёр</v>
      </c>
    </row>
    <row r="15" spans="1:25">
      <c r="A15" s="9">
        <v>7</v>
      </c>
      <c r="B15" s="6" t="s">
        <v>42</v>
      </c>
      <c r="C15" s="6">
        <v>10110</v>
      </c>
      <c r="D15" s="9" t="str">
        <f>IF(C15=10118,Справочник!$B$8,IF(C15=10104,Справочник!$B$4,IF(C15=10106,Справочник!$B$7,IF(C15=10101,Справочник!$B$1,IF(C15=10103,Справочник!$B$2,IF(C15=10120,Справочник!$B$3,IF(C15=10102,Справочник!$B$5,IF(C15=10105,Справочник!$B$7,IF(C15=10119,Справочник!$B$12,IF(C15=10108,Справочник!$B$11,IF(C15=10109,Справочник!$B$12,IF(C15=10121,Справочник!$B$13,IF(C15=10110,Справочник!$B$14,IF(C15=10111,Справочник!$B$15,IF(C15=10112,Справочник!$B$16,IF(C15=10113,Справочник!$B$17,IF(C15=10107,Справочник!$B$10)))))))))))))))))</f>
        <v>МОУ "Невьянская СОШ"</v>
      </c>
      <c r="E15" s="23">
        <v>88.22</v>
      </c>
      <c r="F15" s="6">
        <v>0</v>
      </c>
      <c r="G15" s="6">
        <v>0</v>
      </c>
      <c r="H15" s="6">
        <v>1</v>
      </c>
      <c r="I15" s="6">
        <v>1</v>
      </c>
      <c r="J15" s="6">
        <v>1</v>
      </c>
      <c r="K15" s="6">
        <v>0</v>
      </c>
      <c r="L15" s="6">
        <v>1</v>
      </c>
      <c r="M15" s="6">
        <v>1</v>
      </c>
      <c r="N15" s="6">
        <v>1</v>
      </c>
      <c r="O15" s="6">
        <v>0</v>
      </c>
      <c r="P15" s="6">
        <v>1</v>
      </c>
      <c r="Q15" s="6">
        <v>0</v>
      </c>
      <c r="R15" s="6">
        <v>1</v>
      </c>
      <c r="S15" s="6" t="s">
        <v>28</v>
      </c>
      <c r="T15" s="6">
        <v>2</v>
      </c>
      <c r="U15" s="6">
        <v>4</v>
      </c>
      <c r="V15" s="6">
        <v>0</v>
      </c>
      <c r="W15" s="6">
        <v>40</v>
      </c>
      <c r="X15" s="6" t="s">
        <v>96</v>
      </c>
      <c r="Y15" s="7" t="str">
        <f t="shared" si="0"/>
        <v>Призёр</v>
      </c>
    </row>
    <row r="16" spans="1:25">
      <c r="A16" s="9">
        <v>8</v>
      </c>
      <c r="B16" s="6" t="s">
        <v>43</v>
      </c>
      <c r="C16" s="6">
        <v>10113</v>
      </c>
      <c r="D16" s="9" t="str">
        <f>IF(C16=10118,Справочник!$B$8,IF(C16=10104,Справочник!$B$4,IF(C16=10106,Справочник!$B$7,IF(C16=10101,Справочник!$B$1,IF(C16=10103,Справочник!$B$2,IF(C16=10120,Справочник!$B$3,IF(C16=10102,Справочник!$B$5,IF(C16=10105,Справочник!$B$7,IF(C16=10119,Справочник!$B$12,IF(C16=10108,Справочник!$B$11,IF(C16=10109,Справочник!$B$12,IF(C16=10121,Справочник!$B$13,IF(C16=10110,Справочник!$B$14,IF(C16=10111,Справочник!$B$15,IF(C16=10112,Справочник!$B$16,IF(C16=10113,Справочник!$B$17,IF(C16=10107,Справочник!$B$10)))))))))))))))))</f>
        <v>МОУ "Ялунинская СОШ"</v>
      </c>
      <c r="E16" s="23">
        <v>86.96</v>
      </c>
      <c r="F16" s="6">
        <v>1</v>
      </c>
      <c r="G16" s="6">
        <v>0</v>
      </c>
      <c r="H16" s="6">
        <v>1</v>
      </c>
      <c r="I16" s="6">
        <v>1</v>
      </c>
      <c r="J16" s="6">
        <v>1</v>
      </c>
      <c r="K16" s="6">
        <v>0</v>
      </c>
      <c r="L16" s="6">
        <v>1</v>
      </c>
      <c r="M16" s="6">
        <v>0</v>
      </c>
      <c r="N16" s="6">
        <v>0</v>
      </c>
      <c r="O16" s="6" t="s">
        <v>28</v>
      </c>
      <c r="P16" s="6">
        <v>0</v>
      </c>
      <c r="Q16" s="6">
        <v>1</v>
      </c>
      <c r="R16" s="6">
        <v>1</v>
      </c>
      <c r="S16" s="6" t="s">
        <v>28</v>
      </c>
      <c r="T16" s="6" t="s">
        <v>28</v>
      </c>
      <c r="U16" s="6">
        <v>1</v>
      </c>
      <c r="V16" s="6">
        <v>0</v>
      </c>
      <c r="W16" s="6">
        <v>40</v>
      </c>
      <c r="X16" s="6">
        <v>40</v>
      </c>
      <c r="Y16" s="7" t="str">
        <f t="shared" si="0"/>
        <v>Призёр</v>
      </c>
    </row>
    <row r="17" spans="1:25" ht="12.75" customHeight="1">
      <c r="A17" s="9">
        <v>9</v>
      </c>
      <c r="B17" s="6" t="s">
        <v>44</v>
      </c>
      <c r="C17" s="6">
        <v>10108</v>
      </c>
      <c r="D17" s="9" t="str">
        <f>IF(C17=10118,Справочник!$B$8,IF(C17=10104,Справочник!$B$4,IF(C17=10106,Справочник!$B$7,IF(C17=10101,Справочник!$B$1,IF(C17=10103,Справочник!$B$2,IF(C17=10120,Справочник!$B$3,IF(C17=10102,Справочник!$B$5,IF(C17=10105,Справочник!$B$7,IF(C17=10119,Справочник!$B$12,IF(C17=10108,Справочник!$B$11,IF(C17=10109,Справочник!$B$12,IF(C17=10121,Справочник!$B$13,IF(C17=10110,Справочник!$B$14,IF(C17=10111,Справочник!$B$15,IF(C17=10112,Справочник!$B$16,IF(C17=10113,Справочник!$B$17,IF(C17=10107,Справочник!$B$10)))))))))))))))))</f>
        <v>МОУ "Коптеловская СОШ им. Д.Никонова"</v>
      </c>
      <c r="E17" s="23">
        <v>86.09</v>
      </c>
      <c r="F17" s="6">
        <v>0</v>
      </c>
      <c r="G17" s="6">
        <v>0</v>
      </c>
      <c r="H17" s="6">
        <v>0</v>
      </c>
      <c r="I17" s="6">
        <v>1</v>
      </c>
      <c r="J17" s="6" t="s">
        <v>28</v>
      </c>
      <c r="K17" s="6">
        <v>1</v>
      </c>
      <c r="L17" s="6" t="s">
        <v>28</v>
      </c>
      <c r="M17" s="6">
        <v>1</v>
      </c>
      <c r="N17" s="6" t="s">
        <v>28</v>
      </c>
      <c r="O17" s="6">
        <v>0</v>
      </c>
      <c r="P17" s="6">
        <v>0</v>
      </c>
      <c r="Q17" s="6">
        <v>0</v>
      </c>
      <c r="R17" s="6">
        <v>1</v>
      </c>
      <c r="S17" s="6">
        <v>0</v>
      </c>
      <c r="T17" s="6">
        <v>2</v>
      </c>
      <c r="U17" s="6">
        <v>1</v>
      </c>
      <c r="V17" s="6" t="s">
        <v>28</v>
      </c>
      <c r="W17" s="6">
        <v>40</v>
      </c>
      <c r="X17" s="6">
        <v>40</v>
      </c>
      <c r="Y17" s="7" t="str">
        <f t="shared" si="0"/>
        <v>Призёр</v>
      </c>
    </row>
    <row r="18" spans="1:25">
      <c r="A18" s="9">
        <v>10</v>
      </c>
      <c r="B18" s="6" t="s">
        <v>45</v>
      </c>
      <c r="C18" s="6">
        <v>10103</v>
      </c>
      <c r="D18" s="9" t="str">
        <f>IF(C18=10118,Справочник!$B$8,IF(C18=10104,Справочник!$B$4,IF(C18=10106,Справочник!$B$7,IF(C18=10101,Справочник!$B$1,IF(C18=10103,Справочник!$B$2,IF(C18=10120,Справочник!$B$3,IF(C18=10102,Справочник!$B$5,IF(C18=10105,Справочник!$B$7,IF(C18=10119,Справочник!$B$12,IF(C18=10108,Справочник!$B$11,IF(C18=10109,Справочник!$B$12,IF(C18=10121,Справочник!$B$13,IF(C18=10110,Справочник!$B$14,IF(C18=10111,Справочник!$B$15,IF(C18=10112,Справочник!$B$16,IF(C18=10113,Справочник!$B$17,IF(C18=10107,Справочник!$B$10)))))))))))))))))</f>
        <v>МОУ "Верхнесинячихинская СОШ №2"</v>
      </c>
      <c r="E18" s="23">
        <v>85.73</v>
      </c>
      <c r="F18" s="6">
        <v>0</v>
      </c>
      <c r="G18" s="6">
        <v>0</v>
      </c>
      <c r="H18" s="6">
        <v>0</v>
      </c>
      <c r="I18" s="6">
        <v>0</v>
      </c>
      <c r="J18" s="6">
        <v>1</v>
      </c>
      <c r="K18" s="6">
        <v>0</v>
      </c>
      <c r="L18" s="6">
        <v>0</v>
      </c>
      <c r="M18" s="6">
        <v>0</v>
      </c>
      <c r="N18" s="6">
        <v>1</v>
      </c>
      <c r="O18" s="6">
        <v>1</v>
      </c>
      <c r="P18" s="6">
        <v>0</v>
      </c>
      <c r="Q18" s="6">
        <v>0</v>
      </c>
      <c r="R18" s="6">
        <v>0</v>
      </c>
      <c r="S18" s="6" t="s">
        <v>28</v>
      </c>
      <c r="T18" s="6" t="s">
        <v>28</v>
      </c>
      <c r="U18" s="6">
        <v>4</v>
      </c>
      <c r="V18" s="6">
        <v>0</v>
      </c>
      <c r="W18" s="6">
        <v>40</v>
      </c>
      <c r="X18" s="6" t="s">
        <v>97</v>
      </c>
      <c r="Y18" s="7" t="str">
        <f t="shared" si="0"/>
        <v>Призёр</v>
      </c>
    </row>
    <row r="19" spans="1:25">
      <c r="A19" s="9">
        <v>11</v>
      </c>
      <c r="B19" s="6" t="s">
        <v>46</v>
      </c>
      <c r="C19" s="6">
        <v>10103</v>
      </c>
      <c r="D19" s="9" t="str">
        <f>IF(C19=10118,Справочник!$B$8,IF(C19=10104,Справочник!$B$4,IF(C19=10106,Справочник!$B$7,IF(C19=10101,Справочник!$B$1,IF(C19=10103,Справочник!$B$2,IF(C19=10120,Справочник!$B$3,IF(C19=10102,Справочник!$B$5,IF(C19=10105,Справочник!$B$7,IF(C19=10119,Справочник!$B$12,IF(C19=10108,Справочник!$B$11,IF(C19=10109,Справочник!$B$12,IF(C19=10121,Справочник!$B$13,IF(C19=10110,Справочник!$B$14,IF(C19=10111,Справочник!$B$15,IF(C19=10112,Справочник!$B$16,IF(C19=10113,Справочник!$B$17,IF(C19=10107,Справочник!$B$10)))))))))))))))))</f>
        <v>МОУ "Верхнесинячихинская СОШ №2"</v>
      </c>
      <c r="E19" s="23">
        <v>85.28</v>
      </c>
      <c r="F19" s="6">
        <v>0</v>
      </c>
      <c r="G19" s="6">
        <v>0</v>
      </c>
      <c r="H19" s="6">
        <v>0</v>
      </c>
      <c r="I19" s="6">
        <v>0</v>
      </c>
      <c r="J19" s="6">
        <v>1</v>
      </c>
      <c r="K19" s="6">
        <v>0</v>
      </c>
      <c r="L19" s="6">
        <v>1</v>
      </c>
      <c r="M19" s="6">
        <v>0</v>
      </c>
      <c r="N19" s="6">
        <v>1</v>
      </c>
      <c r="O19" s="6">
        <v>1</v>
      </c>
      <c r="P19" s="6">
        <v>1</v>
      </c>
      <c r="Q19" s="6">
        <v>0</v>
      </c>
      <c r="R19" s="6">
        <v>1</v>
      </c>
      <c r="S19" s="6">
        <v>0</v>
      </c>
      <c r="T19" s="6">
        <v>0</v>
      </c>
      <c r="U19" s="6">
        <v>1</v>
      </c>
      <c r="V19" s="6">
        <v>0</v>
      </c>
      <c r="W19" s="6" t="s">
        <v>98</v>
      </c>
      <c r="X19" s="6">
        <v>40</v>
      </c>
      <c r="Y19" s="7" t="str">
        <f t="shared" si="0"/>
        <v>Призёр</v>
      </c>
    </row>
    <row r="20" spans="1:25">
      <c r="A20" s="9">
        <v>12</v>
      </c>
      <c r="B20" s="6" t="s">
        <v>47</v>
      </c>
      <c r="C20" s="6">
        <v>10118</v>
      </c>
      <c r="D20" s="9" t="str">
        <f>IF(C20=10118,Справочник!$B$8,IF(C20=10104,Справочник!$B$4,IF(C20=10106,Справочник!$B$7,IF(C20=10101,Справочник!$B$1,IF(C20=10103,Справочник!$B$2,IF(C20=10120,Справочник!$B$3,IF(C20=10102,Справочник!$B$5,IF(C20=10105,Справочник!$B$7,IF(C20=10119,Справочник!$B$12,IF(C20=10108,Справочник!$B$11,IF(C20=10109,Справочник!$B$12,IF(C20=10121,Справочник!$B$13,IF(C20=10110,Справочник!$B$14,IF(C20=10111,Справочник!$B$15,IF(C20=10112,Справочник!$B$16,IF(C20=10113,Справочник!$B$17,IF(C20=10107,Справочник!$B$10)))))))))))))))))</f>
        <v>МОУ "Заринская СОШ"</v>
      </c>
      <c r="E20" s="23">
        <v>84.86</v>
      </c>
      <c r="F20" s="6">
        <v>0</v>
      </c>
      <c r="G20" s="6">
        <v>0</v>
      </c>
      <c r="H20" s="6">
        <v>1</v>
      </c>
      <c r="I20" s="6">
        <v>1</v>
      </c>
      <c r="J20" s="6">
        <v>1</v>
      </c>
      <c r="K20" s="6">
        <v>0</v>
      </c>
      <c r="L20" s="6">
        <v>0</v>
      </c>
      <c r="M20" s="6">
        <v>0</v>
      </c>
      <c r="N20" s="6">
        <v>0</v>
      </c>
      <c r="O20" s="6">
        <v>1</v>
      </c>
      <c r="P20" s="6">
        <v>0</v>
      </c>
      <c r="Q20" s="6">
        <v>0</v>
      </c>
      <c r="R20" s="6">
        <v>1</v>
      </c>
      <c r="S20" s="6">
        <v>0</v>
      </c>
      <c r="T20" s="6">
        <v>0</v>
      </c>
      <c r="U20" s="6">
        <v>0</v>
      </c>
      <c r="V20" s="6">
        <v>2</v>
      </c>
      <c r="W20" s="6" t="s">
        <v>99</v>
      </c>
      <c r="X20" s="6" t="s">
        <v>100</v>
      </c>
      <c r="Y20" s="7" t="str">
        <f t="shared" si="0"/>
        <v>Призёр</v>
      </c>
    </row>
    <row r="21" spans="1:25">
      <c r="A21" s="9">
        <v>13</v>
      </c>
      <c r="B21" s="6" t="s">
        <v>48</v>
      </c>
      <c r="C21" s="6">
        <v>10106</v>
      </c>
      <c r="D21" s="9" t="str">
        <f>IF(C21=10118,Справочник!$B$8,IF(C21=10104,Справочник!$B$4,IF(C21=10106,Справочник!$B$7,IF(C21=10101,Справочник!$B$1,IF(C21=10103,Справочник!$B$2,IF(C21=10120,Справочник!$B$3,IF(C21=10102,Справочник!$B$5,IF(C21=10105,Справочник!$B$7,IF(C21=10119,Справочник!$B$12,IF(C21=10108,Справочник!$B$11,IF(C21=10109,Справочник!$B$12,IF(C21=10121,Справочник!$B$13,IF(C21=10110,Справочник!$B$14,IF(C21=10111,Справочник!$B$15,IF(C21=10112,Справочник!$B$16,IF(C21=10113,Справочник!$B$17,IF(C21=10107,Справочник!$B$10)))))))))))))))))</f>
        <v>МОУ "Деевская СОШ"</v>
      </c>
      <c r="E21" s="23">
        <v>84.27</v>
      </c>
      <c r="F21" s="6">
        <v>1</v>
      </c>
      <c r="G21" s="6" t="s">
        <v>28</v>
      </c>
      <c r="H21" s="6">
        <v>0</v>
      </c>
      <c r="I21" s="6">
        <v>0</v>
      </c>
      <c r="J21" s="6">
        <v>1</v>
      </c>
      <c r="K21" s="6">
        <v>0</v>
      </c>
      <c r="L21" s="6">
        <v>0</v>
      </c>
      <c r="M21" s="6">
        <v>0</v>
      </c>
      <c r="N21" s="6">
        <v>0</v>
      </c>
      <c r="O21" s="6">
        <v>0</v>
      </c>
      <c r="P21" s="6">
        <v>1</v>
      </c>
      <c r="Q21" s="6">
        <v>1</v>
      </c>
      <c r="R21" s="6">
        <v>1</v>
      </c>
      <c r="S21" s="6">
        <v>2</v>
      </c>
      <c r="T21" s="6">
        <v>0</v>
      </c>
      <c r="U21" s="6">
        <v>1</v>
      </c>
      <c r="V21" s="6" t="s">
        <v>28</v>
      </c>
      <c r="W21" s="6" t="s">
        <v>101</v>
      </c>
      <c r="X21" s="6">
        <v>40</v>
      </c>
      <c r="Y21" s="7" t="str">
        <f t="shared" si="0"/>
        <v>Призёр</v>
      </c>
    </row>
    <row r="22" spans="1:25">
      <c r="A22" s="9">
        <v>14</v>
      </c>
      <c r="B22" s="6" t="s">
        <v>49</v>
      </c>
      <c r="C22" s="6">
        <v>10109</v>
      </c>
      <c r="D22" s="9" t="str">
        <f>IF(C22=10118,Справочник!$B$8,IF(C22=10104,Справочник!$B$4,IF(C22=10106,Справочник!$B$7,IF(C22=10101,Справочник!$B$1,IF(C22=10103,Справочник!$B$2,IF(C22=10120,Справочник!$B$3,IF(C22=10102,Справочник!$B$5,IF(C22=10105,Справочник!$B$7,IF(C22=10119,Справочник!$B$12,IF(C22=10108,Справочник!$B$11,IF(C22=10109,Справочник!$B$12,IF(C22=10121,Справочник!$B$13,IF(C22=10110,Справочник!$B$14,IF(C22=10111,Справочник!$B$15,IF(C22=10112,Справочник!$B$16,IF(C22=10113,Справочник!$B$17,IF(C22=10107,Справочник!$B$10)))))))))))))))))</f>
        <v>МОУ "Костинская СОШ"</v>
      </c>
      <c r="E22" s="23">
        <v>84.25</v>
      </c>
      <c r="F22" s="6">
        <v>0</v>
      </c>
      <c r="G22" s="6">
        <v>0</v>
      </c>
      <c r="H22" s="6">
        <v>0</v>
      </c>
      <c r="I22" s="6">
        <v>1</v>
      </c>
      <c r="J22" s="6">
        <v>1</v>
      </c>
      <c r="K22" s="6">
        <v>1</v>
      </c>
      <c r="L22" s="6">
        <v>0</v>
      </c>
      <c r="M22" s="6">
        <v>1</v>
      </c>
      <c r="N22" s="6">
        <v>1</v>
      </c>
      <c r="O22" s="6">
        <v>1</v>
      </c>
      <c r="P22" s="6">
        <v>1</v>
      </c>
      <c r="Q22" s="6">
        <v>0</v>
      </c>
      <c r="R22" s="6">
        <v>0</v>
      </c>
      <c r="S22" s="6" t="s">
        <v>28</v>
      </c>
      <c r="T22" s="6" t="s">
        <v>28</v>
      </c>
      <c r="U22" s="6" t="s">
        <v>28</v>
      </c>
      <c r="V22" s="6" t="s">
        <v>28</v>
      </c>
      <c r="W22" s="6" t="s">
        <v>102</v>
      </c>
      <c r="X22" s="6">
        <v>40</v>
      </c>
      <c r="Y22" s="7" t="str">
        <f t="shared" si="0"/>
        <v>Призёр</v>
      </c>
    </row>
    <row r="23" spans="1:25">
      <c r="A23" s="9">
        <v>15</v>
      </c>
      <c r="B23" s="6" t="s">
        <v>50</v>
      </c>
      <c r="C23" s="6">
        <v>10109</v>
      </c>
      <c r="D23" s="9" t="str">
        <f>IF(C23=10118,Справочник!$B$8,IF(C23=10104,Справочник!$B$4,IF(C23=10106,Справочник!$B$7,IF(C23=10101,Справочник!$B$1,IF(C23=10103,Справочник!$B$2,IF(C23=10120,Справочник!$B$3,IF(C23=10102,Справочник!$B$5,IF(C23=10105,Справочник!$B$7,IF(C23=10119,Справочник!$B$12,IF(C23=10108,Справочник!$B$11,IF(C23=10109,Справочник!$B$12,IF(C23=10121,Справочник!$B$13,IF(C23=10110,Справочник!$B$14,IF(C23=10111,Справочник!$B$15,IF(C23=10112,Справочник!$B$16,IF(C23=10113,Справочник!$B$17,IF(C23=10107,Справочник!$B$10)))))))))))))))))</f>
        <v>МОУ "Костинская СОШ"</v>
      </c>
      <c r="E23" s="23">
        <v>83.31</v>
      </c>
      <c r="F23" s="6">
        <v>0</v>
      </c>
      <c r="G23" s="6">
        <v>1</v>
      </c>
      <c r="H23" s="6">
        <v>1</v>
      </c>
      <c r="I23" s="6">
        <v>0</v>
      </c>
      <c r="J23" s="6">
        <v>1</v>
      </c>
      <c r="K23" s="6">
        <v>1</v>
      </c>
      <c r="L23" s="6">
        <v>1</v>
      </c>
      <c r="M23" s="6">
        <v>1</v>
      </c>
      <c r="N23" s="6">
        <v>1</v>
      </c>
      <c r="O23" s="6">
        <v>1</v>
      </c>
      <c r="P23" s="6">
        <v>0</v>
      </c>
      <c r="Q23" s="6">
        <v>0</v>
      </c>
      <c r="R23" s="6">
        <v>0</v>
      </c>
      <c r="S23" s="6">
        <v>0</v>
      </c>
      <c r="T23" s="6" t="s">
        <v>28</v>
      </c>
      <c r="U23" s="6">
        <v>1</v>
      </c>
      <c r="V23" s="6">
        <v>0</v>
      </c>
      <c r="W23" s="6">
        <v>40</v>
      </c>
      <c r="X23" s="6" t="s">
        <v>103</v>
      </c>
      <c r="Y23" s="7" t="str">
        <f t="shared" si="0"/>
        <v>Призёр</v>
      </c>
    </row>
    <row r="24" spans="1:25">
      <c r="A24" s="9">
        <v>16</v>
      </c>
      <c r="B24" s="6" t="s">
        <v>51</v>
      </c>
      <c r="C24" s="6">
        <v>10109</v>
      </c>
      <c r="D24" s="9" t="str">
        <f>IF(C24=10118,Справочник!$B$8,IF(C24=10104,Справочник!$B$4,IF(C24=10106,Справочник!$B$7,IF(C24=10101,Справочник!$B$1,IF(C24=10103,Справочник!$B$2,IF(C24=10120,Справочник!$B$3,IF(C24=10102,Справочник!$B$5,IF(C24=10105,Справочник!$B$7,IF(C24=10119,Справочник!$B$12,IF(C24=10108,Справочник!$B$11,IF(C24=10109,Справочник!$B$12,IF(C24=10121,Справочник!$B$13,IF(C24=10110,Справочник!$B$14,IF(C24=10111,Справочник!$B$15,IF(C24=10112,Справочник!$B$16,IF(C24=10113,Справочник!$B$17,IF(C24=10107,Справочник!$B$10)))))))))))))))))</f>
        <v>МОУ "Костинская СОШ"</v>
      </c>
      <c r="E24" s="23">
        <v>81.44</v>
      </c>
      <c r="F24" s="6">
        <v>1</v>
      </c>
      <c r="G24" s="6" t="s">
        <v>28</v>
      </c>
      <c r="H24" s="6">
        <v>1</v>
      </c>
      <c r="I24" s="6">
        <v>0</v>
      </c>
      <c r="J24" s="6" t="s">
        <v>28</v>
      </c>
      <c r="K24" s="6">
        <v>0</v>
      </c>
      <c r="L24" s="6">
        <v>0</v>
      </c>
      <c r="M24" s="6">
        <v>0</v>
      </c>
      <c r="N24" s="6">
        <v>0</v>
      </c>
      <c r="O24" s="6">
        <v>0</v>
      </c>
      <c r="P24" s="6">
        <v>0</v>
      </c>
      <c r="Q24" s="6">
        <v>0</v>
      </c>
      <c r="R24" s="6">
        <v>0</v>
      </c>
      <c r="S24" s="6" t="s">
        <v>28</v>
      </c>
      <c r="T24" s="6">
        <v>0</v>
      </c>
      <c r="U24" s="6">
        <v>4</v>
      </c>
      <c r="V24" s="6" t="s">
        <v>28</v>
      </c>
      <c r="W24" s="6" t="s">
        <v>104</v>
      </c>
      <c r="X24" s="6" t="s">
        <v>105</v>
      </c>
      <c r="Y24" s="7" t="str">
        <f t="shared" si="0"/>
        <v>Призёр</v>
      </c>
    </row>
    <row r="25" spans="1:25">
      <c r="A25" s="9">
        <v>17</v>
      </c>
      <c r="B25" s="6" t="s">
        <v>52</v>
      </c>
      <c r="C25" s="6">
        <v>10104</v>
      </c>
      <c r="D25" s="9" t="str">
        <f>IF(C25=10118,Справочник!$B$8,IF(C25=10104,Справочник!$B$4,IF(C25=10106,Справочник!$B$7,IF(C25=10101,Справочник!$B$1,IF(C25=10103,Справочник!$B$2,IF(C25=10120,Справочник!$B$3,IF(C25=10102,Справочник!$B$5,IF(C25=10105,Справочник!$B$7,IF(C25=10119,Справочник!$B$12,IF(C25=10108,Справочник!$B$11,IF(C25=10109,Справочник!$B$12,IF(C25=10121,Справочник!$B$13,IF(C25=10110,Справочник!$B$14,IF(C25=10111,Справочник!$B$15,IF(C25=10112,Справочник!$B$16,IF(C25=10113,Справочник!$B$17,IF(C25=10107,Справочник!$B$10)))))))))))))))))</f>
        <v>МОУ "Верхнесинячихинская СОШ №3"</v>
      </c>
      <c r="E25" s="23">
        <v>79.98</v>
      </c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>
        <v>40</v>
      </c>
      <c r="X25" s="6" t="s">
        <v>106</v>
      </c>
      <c r="Y25" s="7" t="str">
        <f t="shared" si="0"/>
        <v>Призёр</v>
      </c>
    </row>
    <row r="26" spans="1:25">
      <c r="A26" s="9">
        <v>18</v>
      </c>
      <c r="B26" s="6" t="s">
        <v>53</v>
      </c>
      <c r="C26" s="6">
        <v>10104</v>
      </c>
      <c r="D26" s="9" t="str">
        <f>IF(C26=10118,Справочник!$B$8,IF(C26=10104,Справочник!$B$4,IF(C26=10106,Справочник!$B$7,IF(C26=10101,Справочник!$B$1,IF(C26=10103,Справочник!$B$2,IF(C26=10120,Справочник!$B$3,IF(C26=10102,Справочник!$B$5,IF(C26=10105,Справочник!$B$7,IF(C26=10119,Справочник!$B$12,IF(C26=10108,Справочник!$B$11,IF(C26=10109,Справочник!$B$12,IF(C26=10121,Справочник!$B$13,IF(C26=10110,Справочник!$B$14,IF(C26=10111,Справочник!$B$15,IF(C26=10112,Справочник!$B$16,IF(C26=10113,Справочник!$B$17,IF(C26=10107,Справочник!$B$10)))))))))))))))))</f>
        <v>МОУ "Верхнесинячихинская СОШ №3"</v>
      </c>
      <c r="E26" s="23">
        <v>79.84</v>
      </c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 t="s">
        <v>107</v>
      </c>
      <c r="X26" s="6">
        <v>40</v>
      </c>
      <c r="Y26" s="7" t="s">
        <v>27</v>
      </c>
    </row>
    <row r="27" spans="1:25">
      <c r="A27" s="9">
        <v>19</v>
      </c>
      <c r="B27" s="6" t="s">
        <v>54</v>
      </c>
      <c r="C27" s="6">
        <v>10104</v>
      </c>
      <c r="D27" s="9" t="str">
        <f>IF(C27=10118,Справочник!$B$8,IF(C27=10104,Справочник!$B$4,IF(C27=10106,Справочник!$B$7,IF(C27=10101,Справочник!$B$1,IF(C27=10103,Справочник!$B$2,IF(C27=10120,Справочник!$B$3,IF(C27=10102,Справочник!$B$5,IF(C27=10105,Справочник!$B$7,IF(C27=10119,Справочник!$B$12,IF(C27=10108,Справочник!$B$11,IF(C27=10109,Справочник!$B$12,IF(C27=10121,Справочник!$B$13,IF(C27=10110,Справочник!$B$14,IF(C27=10111,Справочник!$B$15,IF(C27=10112,Справочник!$B$16,IF(C27=10113,Справочник!$B$17,IF(C27=10107,Справочник!$B$10)))))))))))))))))</f>
        <v>МОУ "Верхнесинячихинская СОШ №3"</v>
      </c>
      <c r="E27" s="23">
        <v>79.709999999999994</v>
      </c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 t="s">
        <v>108</v>
      </c>
      <c r="X27" s="6" t="s">
        <v>109</v>
      </c>
      <c r="Y27" s="7" t="s">
        <v>27</v>
      </c>
    </row>
    <row r="28" spans="1:25">
      <c r="A28" s="9">
        <v>20</v>
      </c>
      <c r="B28" s="6" t="s">
        <v>55</v>
      </c>
      <c r="C28" s="6">
        <v>10118</v>
      </c>
      <c r="D28" s="9" t="str">
        <f>IF(C28=10118,Справочник!$B$8,IF(C28=10104,Справочник!$B$4,IF(C28=10106,Справочник!$B$7,IF(C28=10101,Справочник!$B$1,IF(C28=10103,Справочник!$B$2,IF(C28=10120,Справочник!$B$3,IF(C28=10102,Справочник!$B$5,IF(C28=10105,Справочник!$B$7,IF(C28=10119,Справочник!$B$12,IF(C28=10108,Справочник!$B$11,IF(C28=10109,Справочник!$B$12,IF(C28=10121,Справочник!$B$13,IF(C28=10110,Справочник!$B$14,IF(C28=10111,Справочник!$B$15,IF(C28=10112,Справочник!$B$16,IF(C28=10113,Справочник!$B$17,IF(C28=10107,Справочник!$B$10)))))))))))))))))</f>
        <v>МОУ "Заринская СОШ"</v>
      </c>
      <c r="E28" s="23">
        <v>79.27</v>
      </c>
      <c r="F28" s="6">
        <v>1</v>
      </c>
      <c r="G28" s="6">
        <v>0</v>
      </c>
      <c r="H28" s="6">
        <v>0</v>
      </c>
      <c r="I28" s="6">
        <v>1</v>
      </c>
      <c r="J28" s="6">
        <v>1</v>
      </c>
      <c r="K28" s="6">
        <v>0</v>
      </c>
      <c r="L28" s="6">
        <v>0</v>
      </c>
      <c r="M28" s="6">
        <v>0</v>
      </c>
      <c r="N28" s="6">
        <v>1</v>
      </c>
      <c r="O28" s="6">
        <v>1</v>
      </c>
      <c r="P28" s="6">
        <v>1</v>
      </c>
      <c r="Q28" s="6">
        <v>0</v>
      </c>
      <c r="R28" s="6">
        <v>0</v>
      </c>
      <c r="S28" s="6">
        <v>0</v>
      </c>
      <c r="T28" s="6">
        <v>0</v>
      </c>
      <c r="U28" s="6">
        <v>0</v>
      </c>
      <c r="V28" s="6">
        <v>0</v>
      </c>
      <c r="W28" s="6">
        <v>40</v>
      </c>
      <c r="X28" s="6" t="s">
        <v>110</v>
      </c>
      <c r="Y28" s="7" t="s">
        <v>27</v>
      </c>
    </row>
    <row r="29" spans="1:25">
      <c r="A29" s="9">
        <v>21</v>
      </c>
      <c r="B29" s="6" t="s">
        <v>56</v>
      </c>
      <c r="C29" s="6">
        <v>10104</v>
      </c>
      <c r="D29" s="9" t="str">
        <f>IF(C29=10118,Справочник!$B$8,IF(C29=10104,Справочник!$B$4,IF(C29=10106,Справочник!$B$7,IF(C29=10101,Справочник!$B$1,IF(C29=10103,Справочник!$B$2,IF(C29=10120,Справочник!$B$3,IF(C29=10102,Справочник!$B$5,IF(C29=10105,Справочник!$B$7,IF(C29=10119,Справочник!$B$12,IF(C29=10108,Справочник!$B$11,IF(C29=10109,Справочник!$B$12,IF(C29=10121,Справочник!$B$13,IF(C29=10110,Справочник!$B$14,IF(C29=10111,Справочник!$B$15,IF(C29=10112,Справочник!$B$16,IF(C29=10113,Справочник!$B$17,IF(C29=10107,Справочник!$B$10)))))))))))))))))</f>
        <v>МОУ "Верхнесинячихинская СОШ №3"</v>
      </c>
      <c r="E29" s="23">
        <v>79.260000000000005</v>
      </c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 t="s">
        <v>111</v>
      </c>
      <c r="X29" s="6" t="s">
        <v>112</v>
      </c>
      <c r="Y29" s="7" t="s">
        <v>27</v>
      </c>
    </row>
    <row r="30" spans="1:25">
      <c r="A30" s="9">
        <v>22</v>
      </c>
      <c r="B30" s="6" t="s">
        <v>57</v>
      </c>
      <c r="C30" s="6">
        <v>10104</v>
      </c>
      <c r="D30" s="9" t="str">
        <f>IF(C30=10118,Справочник!$B$8,IF(C30=10104,Справочник!$B$4,IF(C30=10106,Справочник!$B$7,IF(C30=10101,Справочник!$B$1,IF(C30=10103,Справочник!$B$2,IF(C30=10120,Справочник!$B$3,IF(C30=10102,Справочник!$B$5,IF(C30=10105,Справочник!$B$7,IF(C30=10119,Справочник!$B$12,IF(C30=10108,Справочник!$B$11,IF(C30=10109,Справочник!$B$12,IF(C30=10121,Справочник!$B$13,IF(C30=10110,Справочник!$B$14,IF(C30=10111,Справочник!$B$15,IF(C30=10112,Справочник!$B$16,IF(C30=10113,Справочник!$B$17,IF(C30=10107,Справочник!$B$10)))))))))))))))))</f>
        <v>МОУ "Верхнесинячихинская СОШ №3"</v>
      </c>
      <c r="E30" s="23">
        <v>77.819999999999993</v>
      </c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 t="s">
        <v>113</v>
      </c>
      <c r="X30" s="6" t="s">
        <v>114</v>
      </c>
      <c r="Y30" s="7" t="s">
        <v>27</v>
      </c>
    </row>
    <row r="31" spans="1:25">
      <c r="A31" s="9">
        <v>23</v>
      </c>
      <c r="B31" s="6" t="s">
        <v>58</v>
      </c>
      <c r="C31" s="6">
        <v>10103</v>
      </c>
      <c r="D31" s="9" t="str">
        <f>IF(C31=10118,Справочник!$B$8,IF(C31=10104,Справочник!$B$4,IF(C31=10106,Справочник!$B$7,IF(C31=10101,Справочник!$B$1,IF(C31=10103,Справочник!$B$2,IF(C31=10120,Справочник!$B$3,IF(C31=10102,Справочник!$B$5,IF(C31=10105,Справочник!$B$7,IF(C31=10119,Справочник!$B$12,IF(C31=10108,Справочник!$B$11,IF(C31=10109,Справочник!$B$12,IF(C31=10121,Справочник!$B$13,IF(C31=10110,Справочник!$B$14,IF(C31=10111,Справочник!$B$15,IF(C31=10112,Справочник!$B$16,IF(C31=10113,Справочник!$B$17,IF(C31=10107,Справочник!$B$10)))))))))))))))))</f>
        <v>МОУ "Верхнесинячихинская СОШ №2"</v>
      </c>
      <c r="E31" s="23">
        <v>77.319999999999993</v>
      </c>
      <c r="F31" s="6">
        <v>1</v>
      </c>
      <c r="G31" s="6">
        <v>1</v>
      </c>
      <c r="H31" s="6">
        <v>1</v>
      </c>
      <c r="I31" s="6">
        <v>0</v>
      </c>
      <c r="J31" s="6">
        <v>1</v>
      </c>
      <c r="K31" s="6">
        <v>1</v>
      </c>
      <c r="L31" s="6">
        <v>1</v>
      </c>
      <c r="M31" s="6">
        <v>1</v>
      </c>
      <c r="N31" s="6">
        <v>1</v>
      </c>
      <c r="O31" s="6">
        <v>1</v>
      </c>
      <c r="P31" s="6">
        <v>0</v>
      </c>
      <c r="Q31" s="6">
        <v>1</v>
      </c>
      <c r="R31" s="6">
        <v>0</v>
      </c>
      <c r="S31" s="6">
        <v>2</v>
      </c>
      <c r="T31" s="6">
        <v>0</v>
      </c>
      <c r="U31" s="6">
        <v>4</v>
      </c>
      <c r="V31" s="6">
        <v>0</v>
      </c>
      <c r="W31" s="6" t="s">
        <v>98</v>
      </c>
      <c r="X31" s="6" t="s">
        <v>115</v>
      </c>
      <c r="Y31" s="7" t="s">
        <v>27</v>
      </c>
    </row>
    <row r="32" spans="1:25">
      <c r="A32" s="9">
        <v>24</v>
      </c>
      <c r="B32" s="6" t="s">
        <v>59</v>
      </c>
      <c r="C32" s="6">
        <v>10104</v>
      </c>
      <c r="D32" s="9" t="str">
        <f>IF(C32=10118,Справочник!$B$8,IF(C32=10104,Справочник!$B$4,IF(C32=10106,Справочник!$B$7,IF(C32=10101,Справочник!$B$1,IF(C32=10103,Справочник!$B$2,IF(C32=10120,Справочник!$B$3,IF(C32=10102,Справочник!$B$5,IF(C32=10105,Справочник!$B$7,IF(C32=10119,Справочник!$B$12,IF(C32=10108,Справочник!$B$11,IF(C32=10109,Справочник!$B$12,IF(C32=10121,Справочник!$B$13,IF(C32=10110,Справочник!$B$14,IF(C32=10111,Справочник!$B$15,IF(C32=10112,Справочник!$B$16,IF(C32=10113,Справочник!$B$17,IF(C32=10107,Справочник!$B$10)))))))))))))))))</f>
        <v>МОУ "Верхнесинячихинская СОШ №3"</v>
      </c>
      <c r="E32" s="23">
        <v>76.48</v>
      </c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 t="s">
        <v>116</v>
      </c>
      <c r="X32" s="6" t="s">
        <v>117</v>
      </c>
      <c r="Y32" s="7" t="s">
        <v>27</v>
      </c>
    </row>
    <row r="33" spans="1:25">
      <c r="A33" s="9">
        <v>25</v>
      </c>
      <c r="B33" s="6" t="s">
        <v>60</v>
      </c>
      <c r="C33" s="6">
        <v>10104</v>
      </c>
      <c r="D33" s="9" t="str">
        <f>IF(C33=10118,Справочник!$B$8,IF(C33=10104,Справочник!$B$4,IF(C33=10106,Справочник!$B$7,IF(C33=10101,Справочник!$B$1,IF(C33=10103,Справочник!$B$2,IF(C33=10120,Справочник!$B$3,IF(C33=10102,Справочник!$B$5,IF(C33=10105,Справочник!$B$7,IF(C33=10119,Справочник!$B$12,IF(C33=10108,Справочник!$B$11,IF(C33=10109,Справочник!$B$12,IF(C33=10121,Справочник!$B$13,IF(C33=10110,Справочник!$B$14,IF(C33=10111,Справочник!$B$15,IF(C33=10112,Справочник!$B$16,IF(C33=10113,Справочник!$B$17,IF(C33=10107,Справочник!$B$10)))))))))))))))))</f>
        <v>МОУ "Верхнесинячихинская СОШ №3"</v>
      </c>
      <c r="E33" s="23">
        <v>76.150000000000006</v>
      </c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 t="s">
        <v>118</v>
      </c>
      <c r="X33" s="6" t="s">
        <v>117</v>
      </c>
      <c r="Y33" s="7" t="s">
        <v>27</v>
      </c>
    </row>
    <row r="34" spans="1:25">
      <c r="A34" s="9">
        <v>26</v>
      </c>
      <c r="B34" s="6" t="s">
        <v>61</v>
      </c>
      <c r="C34" s="6">
        <v>10118</v>
      </c>
      <c r="D34" s="9" t="str">
        <f>IF(C34=10118,Справочник!$B$8,IF(C34=10104,Справочник!$B$4,IF(C34=10106,Справочник!$B$7,IF(C34=10101,Справочник!$B$1,IF(C34=10103,Справочник!$B$2,IF(C34=10120,Справочник!$B$3,IF(C34=10102,Справочник!$B$5,IF(C34=10105,Справочник!$B$7,IF(C34=10119,Справочник!$B$12,IF(C34=10108,Справочник!$B$11,IF(C34=10109,Справочник!$B$12,IF(C34=10121,Справочник!$B$13,IF(C34=10110,Справочник!$B$14,IF(C34=10111,Справочник!$B$15,IF(C34=10112,Справочник!$B$16,IF(C34=10113,Справочник!$B$17,IF(C34=10107,Справочник!$B$10)))))))))))))))))</f>
        <v>МОУ "Заринская СОШ"</v>
      </c>
      <c r="E34" s="23">
        <v>74.39</v>
      </c>
      <c r="F34" s="6">
        <v>0</v>
      </c>
      <c r="G34" s="6">
        <v>0</v>
      </c>
      <c r="H34" s="6">
        <v>0</v>
      </c>
      <c r="I34" s="6">
        <v>0</v>
      </c>
      <c r="J34" s="6">
        <v>0</v>
      </c>
      <c r="K34" s="6">
        <v>1</v>
      </c>
      <c r="L34" s="6">
        <v>1</v>
      </c>
      <c r="M34" s="6">
        <v>0</v>
      </c>
      <c r="N34" s="6">
        <v>1</v>
      </c>
      <c r="O34" s="6">
        <v>0</v>
      </c>
      <c r="P34" s="6">
        <v>0</v>
      </c>
      <c r="Q34" s="6">
        <v>0</v>
      </c>
      <c r="R34" s="6">
        <v>0</v>
      </c>
      <c r="S34" s="6">
        <v>2</v>
      </c>
      <c r="T34" s="6">
        <v>0</v>
      </c>
      <c r="U34" s="6">
        <v>0</v>
      </c>
      <c r="V34" s="6">
        <v>2</v>
      </c>
      <c r="W34" s="6" t="s">
        <v>119</v>
      </c>
      <c r="X34" s="6" t="s">
        <v>120</v>
      </c>
      <c r="Y34" s="7" t="s">
        <v>27</v>
      </c>
    </row>
    <row r="35" spans="1:25">
      <c r="A35" s="9">
        <v>27</v>
      </c>
      <c r="B35" s="6" t="s">
        <v>62</v>
      </c>
      <c r="C35" s="6">
        <v>10104</v>
      </c>
      <c r="D35" s="9" t="str">
        <f>IF(C35=10118,Справочник!$B$8,IF(C35=10104,Справочник!$B$4,IF(C35=10106,Справочник!$B$7,IF(C35=10101,Справочник!$B$1,IF(C35=10103,Справочник!$B$2,IF(C35=10120,Справочник!$B$3,IF(C35=10102,Справочник!$B$5,IF(C35=10105,Справочник!$B$7,IF(C35=10119,Справочник!$B$12,IF(C35=10108,Справочник!$B$11,IF(C35=10109,Справочник!$B$12,IF(C35=10121,Справочник!$B$13,IF(C35=10110,Справочник!$B$14,IF(C35=10111,Справочник!$B$15,IF(C35=10112,Справочник!$B$16,IF(C35=10113,Справочник!$B$17,IF(C35=10107,Справочник!$B$10)))))))))))))))))</f>
        <v>МОУ "Верхнесинячихинская СОШ №3"</v>
      </c>
      <c r="E35" s="23">
        <v>73.94</v>
      </c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 t="s">
        <v>121</v>
      </c>
      <c r="X35" s="6" t="s">
        <v>122</v>
      </c>
      <c r="Y35" s="7" t="s">
        <v>27</v>
      </c>
    </row>
    <row r="36" spans="1:25">
      <c r="A36" s="9">
        <v>28</v>
      </c>
      <c r="B36" s="6" t="s">
        <v>63</v>
      </c>
      <c r="C36" s="6">
        <v>10104</v>
      </c>
      <c r="D36" s="9" t="str">
        <f>IF(C36=10118,Справочник!$B$8,IF(C36=10104,Справочник!$B$4,IF(C36=10106,Справочник!$B$7,IF(C36=10101,Справочник!$B$1,IF(C36=10103,Справочник!$B$2,IF(C36=10120,Справочник!$B$3,IF(C36=10102,Справочник!$B$5,IF(C36=10105,Справочник!$B$7,IF(C36=10119,Справочник!$B$12,IF(C36=10108,Справочник!$B$11,IF(C36=10109,Справочник!$B$12,IF(C36=10121,Справочник!$B$13,IF(C36=10110,Справочник!$B$14,IF(C36=10111,Справочник!$B$15,IF(C36=10112,Справочник!$B$16,IF(C36=10113,Справочник!$B$17,IF(C36=10107,Справочник!$B$10)))))))))))))))))</f>
        <v>МОУ "Верхнесинячихинская СОШ №3"</v>
      </c>
      <c r="E36" s="23">
        <v>73.53</v>
      </c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 t="s">
        <v>123</v>
      </c>
      <c r="X36" s="6" t="s">
        <v>124</v>
      </c>
      <c r="Y36" s="7" t="s">
        <v>27</v>
      </c>
    </row>
    <row r="37" spans="1:25">
      <c r="A37" s="9">
        <v>29</v>
      </c>
      <c r="B37" s="6" t="s">
        <v>64</v>
      </c>
      <c r="C37" s="6">
        <v>10104</v>
      </c>
      <c r="D37" s="9" t="str">
        <f>IF(C37=10118,Справочник!$B$8,IF(C37=10104,Справочник!$B$4,IF(C37=10106,Справочник!$B$7,IF(C37=10101,Справочник!$B$1,IF(C37=10103,Справочник!$B$2,IF(C37=10120,Справочник!$B$3,IF(C37=10102,Справочник!$B$5,IF(C37=10105,Справочник!$B$7,IF(C37=10119,Справочник!$B$12,IF(C37=10108,Справочник!$B$11,IF(C37=10109,Справочник!$B$12,IF(C37=10121,Справочник!$B$13,IF(C37=10110,Справочник!$B$14,IF(C37=10111,Справочник!$B$15,IF(C37=10112,Справочник!$B$16,IF(C37=10113,Справочник!$B$17,IF(C37=10107,Справочник!$B$10)))))))))))))))))</f>
        <v>МОУ "Верхнесинячихинская СОШ №3"</v>
      </c>
      <c r="E37" s="23">
        <v>73.45</v>
      </c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 t="s">
        <v>118</v>
      </c>
      <c r="X37" s="6" t="s">
        <v>125</v>
      </c>
      <c r="Y37" s="7" t="s">
        <v>27</v>
      </c>
    </row>
    <row r="38" spans="1:25">
      <c r="A38" s="9">
        <v>30</v>
      </c>
      <c r="B38" s="6" t="s">
        <v>65</v>
      </c>
      <c r="C38" s="6">
        <v>10104</v>
      </c>
      <c r="D38" s="9" t="str">
        <f>IF(C38=10118,Справочник!$B$8,IF(C38=10104,Справочник!$B$4,IF(C38=10106,Справочник!$B$7,IF(C38=10101,Справочник!$B$1,IF(C38=10103,Справочник!$B$2,IF(C38=10120,Справочник!$B$3,IF(C38=10102,Справочник!$B$5,IF(C38=10105,Справочник!$B$7,IF(C38=10119,Справочник!$B$12,IF(C38=10108,Справочник!$B$11,IF(C38=10109,Справочник!$B$12,IF(C38=10121,Справочник!$B$13,IF(C38=10110,Справочник!$B$14,IF(C38=10111,Справочник!$B$15,IF(C38=10112,Справочник!$B$16,IF(C38=10113,Справочник!$B$17,IF(C38=10107,Справочник!$B$10)))))))))))))))))</f>
        <v>МОУ "Верхнесинячихинская СОШ №3"</v>
      </c>
      <c r="E38" s="23">
        <v>71.63</v>
      </c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 t="s">
        <v>116</v>
      </c>
      <c r="X38" s="6" t="s">
        <v>126</v>
      </c>
      <c r="Y38" s="7" t="s">
        <v>27</v>
      </c>
    </row>
    <row r="39" spans="1:25">
      <c r="A39" s="9">
        <v>31</v>
      </c>
      <c r="B39" s="6" t="s">
        <v>66</v>
      </c>
      <c r="C39" s="6">
        <v>10106</v>
      </c>
      <c r="D39" s="9" t="str">
        <f>IF(C39=10118,Справочник!$B$8,IF(C39=10104,Справочник!$B$4,IF(C39=10106,Справочник!$B$7,IF(C39=10101,Справочник!$B$1,IF(C39=10103,Справочник!$B$2,IF(C39=10120,Справочник!$B$3,IF(C39=10102,Справочник!$B$5,IF(C39=10105,Справочник!$B$7,IF(C39=10119,Справочник!$B$12,IF(C39=10108,Справочник!$B$11,IF(C39=10109,Справочник!$B$12,IF(C39=10121,Справочник!$B$13,IF(C39=10110,Справочник!$B$14,IF(C39=10111,Справочник!$B$15,IF(C39=10112,Справочник!$B$16,IF(C39=10113,Справочник!$B$17,IF(C39=10107,Справочник!$B$10)))))))))))))))))</f>
        <v>МОУ "Деевская СОШ"</v>
      </c>
      <c r="E39" s="23">
        <v>71.27</v>
      </c>
      <c r="F39" s="6">
        <v>0</v>
      </c>
      <c r="G39" s="6">
        <v>0</v>
      </c>
      <c r="H39" s="6">
        <v>1</v>
      </c>
      <c r="I39" s="6">
        <v>1</v>
      </c>
      <c r="J39" s="6">
        <v>1</v>
      </c>
      <c r="K39" s="6">
        <v>1</v>
      </c>
      <c r="L39" s="6">
        <v>1</v>
      </c>
      <c r="M39" s="6">
        <v>1</v>
      </c>
      <c r="N39" s="6">
        <v>0</v>
      </c>
      <c r="O39" s="6">
        <v>0</v>
      </c>
      <c r="P39" s="6">
        <v>0</v>
      </c>
      <c r="Q39" s="6">
        <v>0</v>
      </c>
      <c r="R39" s="6">
        <v>0</v>
      </c>
      <c r="S39" s="6">
        <v>0</v>
      </c>
      <c r="T39" s="6">
        <v>0</v>
      </c>
      <c r="U39" s="6">
        <v>2</v>
      </c>
      <c r="V39" s="6" t="s">
        <v>28</v>
      </c>
      <c r="W39" s="6" t="s">
        <v>98</v>
      </c>
      <c r="X39" s="21">
        <v>25.12</v>
      </c>
      <c r="Y39" s="7" t="s">
        <v>27</v>
      </c>
    </row>
    <row r="40" spans="1:25">
      <c r="A40" s="9">
        <v>32</v>
      </c>
      <c r="B40" s="6" t="s">
        <v>67</v>
      </c>
      <c r="C40" s="6">
        <v>10106</v>
      </c>
      <c r="D40" s="9" t="str">
        <f>IF(C40=10118,Справочник!$B$8,IF(C40=10104,Справочник!$B$4,IF(C40=10106,Справочник!$B$7,IF(C40=10101,Справочник!$B$1,IF(C40=10103,Справочник!$B$2,IF(C40=10120,Справочник!$B$3,IF(C40=10102,Справочник!$B$5,IF(C40=10105,Справочник!$B$7,IF(C40=10119,Справочник!$B$12,IF(C40=10108,Справочник!$B$11,IF(C40=10109,Справочник!$B$12,IF(C40=10121,Справочник!$B$13,IF(C40=10110,Справочник!$B$14,IF(C40=10111,Справочник!$B$15,IF(C40=10112,Справочник!$B$16,IF(C40=10113,Справочник!$B$17,IF(C40=10107,Справочник!$B$10)))))))))))))))))</f>
        <v>МОУ "Деевская СОШ"</v>
      </c>
      <c r="E40" s="23">
        <v>70.180000000000007</v>
      </c>
      <c r="F40" s="6">
        <v>0</v>
      </c>
      <c r="G40" s="6">
        <v>0</v>
      </c>
      <c r="H40" s="6">
        <v>0</v>
      </c>
      <c r="I40" s="6">
        <v>0</v>
      </c>
      <c r="J40" s="6">
        <v>1</v>
      </c>
      <c r="K40" s="6">
        <v>0</v>
      </c>
      <c r="L40" s="6">
        <v>0</v>
      </c>
      <c r="M40" s="6">
        <v>0</v>
      </c>
      <c r="N40" s="6">
        <v>1</v>
      </c>
      <c r="O40" s="6">
        <v>1</v>
      </c>
      <c r="P40" s="6">
        <v>0</v>
      </c>
      <c r="Q40" s="6">
        <v>0</v>
      </c>
      <c r="R40" s="6">
        <v>0</v>
      </c>
      <c r="S40" s="6">
        <v>2</v>
      </c>
      <c r="T40" s="6">
        <v>0</v>
      </c>
      <c r="U40" s="6">
        <v>2</v>
      </c>
      <c r="V40" s="6" t="s">
        <v>28</v>
      </c>
      <c r="W40" s="6" t="s">
        <v>127</v>
      </c>
      <c r="X40" s="6" t="s">
        <v>128</v>
      </c>
      <c r="Y40" s="7" t="s">
        <v>27</v>
      </c>
    </row>
    <row r="41" spans="1:25">
      <c r="A41" s="9">
        <v>33</v>
      </c>
      <c r="B41" s="6" t="s">
        <v>68</v>
      </c>
      <c r="C41" s="6">
        <v>10106</v>
      </c>
      <c r="D41" s="9" t="str">
        <f>IF(C41=10118,Справочник!$B$8,IF(C41=10104,Справочник!$B$4,IF(C41=10106,Справочник!$B$7,IF(C41=10101,Справочник!$B$1,IF(C41=10103,Справочник!$B$2,IF(C41=10120,Справочник!$B$3,IF(C41=10102,Справочник!$B$5,IF(C41=10105,Справочник!$B$7,IF(C41=10119,Справочник!$B$12,IF(C41=10108,Справочник!$B$11,IF(C41=10109,Справочник!$B$12,IF(C41=10121,Справочник!$B$13,IF(C41=10110,Справочник!$B$14,IF(C41=10111,Справочник!$B$15,IF(C41=10112,Справочник!$B$16,IF(C41=10113,Справочник!$B$17,IF(C41=10107,Справочник!$B$10)))))))))))))))))</f>
        <v>МОУ "Деевская СОШ"</v>
      </c>
      <c r="E41" s="23">
        <v>68.099999999999994</v>
      </c>
      <c r="F41" s="6">
        <v>1</v>
      </c>
      <c r="G41" s="6">
        <v>0</v>
      </c>
      <c r="H41" s="6">
        <v>1</v>
      </c>
      <c r="I41" s="6">
        <v>1</v>
      </c>
      <c r="J41" s="6">
        <v>1</v>
      </c>
      <c r="K41" s="6">
        <v>0</v>
      </c>
      <c r="L41" s="6">
        <v>1</v>
      </c>
      <c r="M41" s="6">
        <v>0</v>
      </c>
      <c r="N41" s="6">
        <v>0</v>
      </c>
      <c r="O41" s="6">
        <v>0</v>
      </c>
      <c r="P41" s="6">
        <v>1</v>
      </c>
      <c r="Q41" s="6">
        <v>0</v>
      </c>
      <c r="R41" s="6">
        <v>0</v>
      </c>
      <c r="S41" s="6">
        <v>0</v>
      </c>
      <c r="T41" s="6" t="s">
        <v>28</v>
      </c>
      <c r="U41" s="6">
        <v>2</v>
      </c>
      <c r="V41" s="6">
        <v>0</v>
      </c>
      <c r="W41" s="6" t="s">
        <v>129</v>
      </c>
      <c r="X41" s="6" t="s">
        <v>130</v>
      </c>
      <c r="Y41" s="7" t="s">
        <v>27</v>
      </c>
    </row>
    <row r="42" spans="1:25">
      <c r="A42" s="9">
        <v>34</v>
      </c>
      <c r="B42" s="6" t="s">
        <v>69</v>
      </c>
      <c r="C42" s="6">
        <v>10103</v>
      </c>
      <c r="D42" s="9" t="str">
        <f>IF(C42=10118,Справочник!$B$8,IF(C42=10104,Справочник!$B$4,IF(C42=10106,Справочник!$B$7,IF(C42=10101,Справочник!$B$1,IF(C42=10103,Справочник!$B$2,IF(C42=10120,Справочник!$B$3,IF(C42=10102,Справочник!$B$5,IF(C42=10105,Справочник!$B$7,IF(C42=10119,Справочник!$B$12,IF(C42=10108,Справочник!$B$11,IF(C42=10109,Справочник!$B$12,IF(C42=10121,Справочник!$B$13,IF(C42=10110,Справочник!$B$14,IF(C42=10111,Справочник!$B$15,IF(C42=10112,Справочник!$B$16,IF(C42=10113,Справочник!$B$17,IF(C42=10107,Справочник!$B$10)))))))))))))))))</f>
        <v>МОУ "Верхнесинячихинская СОШ №2"</v>
      </c>
      <c r="E42" s="23">
        <v>67.510000000000005</v>
      </c>
      <c r="F42" s="6">
        <v>1</v>
      </c>
      <c r="G42" s="6">
        <v>0</v>
      </c>
      <c r="H42" s="6">
        <v>0</v>
      </c>
      <c r="I42" s="6">
        <v>0</v>
      </c>
      <c r="J42" s="6">
        <v>0</v>
      </c>
      <c r="K42" s="6">
        <v>0</v>
      </c>
      <c r="L42" s="6">
        <v>1</v>
      </c>
      <c r="M42" s="6">
        <v>1</v>
      </c>
      <c r="N42" s="6">
        <v>0</v>
      </c>
      <c r="O42" s="6">
        <v>1</v>
      </c>
      <c r="P42" s="6">
        <v>0</v>
      </c>
      <c r="Q42" s="6">
        <v>0</v>
      </c>
      <c r="R42" s="6">
        <v>0</v>
      </c>
      <c r="S42" s="6" t="s">
        <v>28</v>
      </c>
      <c r="T42" s="6" t="s">
        <v>28</v>
      </c>
      <c r="U42" s="6">
        <v>1</v>
      </c>
      <c r="V42" s="6">
        <v>0</v>
      </c>
      <c r="W42" s="6" t="s">
        <v>131</v>
      </c>
      <c r="X42" s="6" t="s">
        <v>132</v>
      </c>
      <c r="Y42" s="7" t="s">
        <v>27</v>
      </c>
    </row>
    <row r="43" spans="1:25">
      <c r="A43" s="9">
        <v>35</v>
      </c>
      <c r="B43" s="6" t="s">
        <v>70</v>
      </c>
      <c r="C43" s="6">
        <v>10106</v>
      </c>
      <c r="D43" s="9" t="str">
        <f>IF(C43=10118,Справочник!$B$8,IF(C43=10104,Справочник!$B$4,IF(C43=10106,Справочник!$B$7,IF(C43=10101,Справочник!$B$1,IF(C43=10103,Справочник!$B$2,IF(C43=10120,Справочник!$B$3,IF(C43=10102,Справочник!$B$5,IF(C43=10105,Справочник!$B$7,IF(C43=10119,Справочник!$B$12,IF(C43=10108,Справочник!$B$11,IF(C43=10109,Справочник!$B$12,IF(C43=10121,Справочник!$B$13,IF(C43=10110,Справочник!$B$14,IF(C43=10111,Справочник!$B$15,IF(C43=10112,Справочник!$B$16,IF(C43=10113,Справочник!$B$17,IF(C43=10107,Справочник!$B$10)))))))))))))))))</f>
        <v>МОУ "Деевская СОШ"</v>
      </c>
      <c r="E43" s="23">
        <v>66.34</v>
      </c>
      <c r="F43" s="6">
        <v>0</v>
      </c>
      <c r="G43" s="6">
        <v>1</v>
      </c>
      <c r="H43" s="6">
        <v>0</v>
      </c>
      <c r="I43" s="6">
        <v>1</v>
      </c>
      <c r="J43" s="6">
        <v>1</v>
      </c>
      <c r="K43" s="6">
        <v>1</v>
      </c>
      <c r="L43" s="6">
        <v>1</v>
      </c>
      <c r="M43" s="6">
        <v>0</v>
      </c>
      <c r="N43" s="6">
        <v>1</v>
      </c>
      <c r="O43" s="6">
        <v>1</v>
      </c>
      <c r="P43" s="6">
        <v>0</v>
      </c>
      <c r="Q43" s="6">
        <v>0</v>
      </c>
      <c r="R43" s="6">
        <v>1</v>
      </c>
      <c r="S43" s="6">
        <v>2</v>
      </c>
      <c r="T43" s="6">
        <v>0</v>
      </c>
      <c r="U43" s="6">
        <v>0</v>
      </c>
      <c r="V43" s="6" t="s">
        <v>28</v>
      </c>
      <c r="W43" s="6" t="s">
        <v>133</v>
      </c>
      <c r="X43" s="6" t="s">
        <v>134</v>
      </c>
      <c r="Y43" s="7" t="s">
        <v>27</v>
      </c>
    </row>
    <row r="44" spans="1:25">
      <c r="A44" s="9">
        <v>36</v>
      </c>
      <c r="B44" s="6" t="s">
        <v>71</v>
      </c>
      <c r="C44" s="6">
        <v>10110</v>
      </c>
      <c r="D44" s="9" t="str">
        <f>IF(C44=10118,Справочник!$B$8,IF(C44=10104,Справочник!$B$4,IF(C44=10106,Справочник!$B$7,IF(C44=10101,Справочник!$B$1,IF(C44=10103,Справочник!$B$2,IF(C44=10120,Справочник!$B$3,IF(C44=10102,Справочник!$B$5,IF(C44=10105,Справочник!$B$7,IF(C44=10119,Справочник!$B$12,IF(C44=10108,Справочник!$B$11,IF(C44=10109,Справочник!$B$12,IF(C44=10121,Справочник!$B$13,IF(C44=10110,Справочник!$B$14,IF(C44=10111,Справочник!$B$15,IF(C44=10112,Справочник!$B$16,IF(C44=10113,Справочник!$B$17,IF(C44=10107,Справочник!$B$10)))))))))))))))))</f>
        <v>МОУ "Невьянская СОШ"</v>
      </c>
      <c r="E44" s="23">
        <v>66.239999999999995</v>
      </c>
      <c r="F44" s="6">
        <v>0</v>
      </c>
      <c r="G44" s="6">
        <v>0</v>
      </c>
      <c r="H44" s="6">
        <v>1</v>
      </c>
      <c r="I44" s="6">
        <v>1</v>
      </c>
      <c r="J44" s="6">
        <v>1</v>
      </c>
      <c r="K44" s="6">
        <v>1</v>
      </c>
      <c r="L44" s="6">
        <v>1</v>
      </c>
      <c r="M44" s="6">
        <v>1</v>
      </c>
      <c r="N44" s="6">
        <v>0</v>
      </c>
      <c r="O44" s="6">
        <v>0</v>
      </c>
      <c r="P44" s="6">
        <v>1</v>
      </c>
      <c r="Q44" s="6">
        <v>0</v>
      </c>
      <c r="R44" s="6">
        <v>1</v>
      </c>
      <c r="S44" s="6">
        <v>0</v>
      </c>
      <c r="T44" s="6">
        <v>0</v>
      </c>
      <c r="U44" s="6">
        <v>4</v>
      </c>
      <c r="V44" s="6">
        <v>0</v>
      </c>
      <c r="W44" s="6" t="s">
        <v>135</v>
      </c>
      <c r="X44" s="6" t="s">
        <v>136</v>
      </c>
      <c r="Y44" s="7" t="s">
        <v>27</v>
      </c>
    </row>
    <row r="45" spans="1:25">
      <c r="A45" s="9">
        <v>37</v>
      </c>
      <c r="B45" s="6" t="s">
        <v>72</v>
      </c>
      <c r="C45" s="6">
        <v>10106</v>
      </c>
      <c r="D45" s="9" t="str">
        <f>IF(C45=10118,Справочник!$B$8,IF(C45=10104,Справочник!$B$4,IF(C45=10106,Справочник!$B$7,IF(C45=10101,Справочник!$B$1,IF(C45=10103,Справочник!$B$2,IF(C45=10120,Справочник!$B$3,IF(C45=10102,Справочник!$B$5,IF(C45=10105,Справочник!$B$7,IF(C45=10119,Справочник!$B$12,IF(C45=10108,Справочник!$B$11,IF(C45=10109,Справочник!$B$12,IF(C45=10121,Справочник!$B$13,IF(C45=10110,Справочник!$B$14,IF(C45=10111,Справочник!$B$15,IF(C45=10112,Справочник!$B$16,IF(C45=10113,Справочник!$B$17,IF(C45=10107,Справочник!$B$10)))))))))))))))))</f>
        <v>МОУ "Деевская СОШ"</v>
      </c>
      <c r="E45" s="23">
        <v>65.28</v>
      </c>
      <c r="F45" s="6">
        <v>1</v>
      </c>
      <c r="G45" s="6">
        <v>1</v>
      </c>
      <c r="H45" s="6">
        <v>0</v>
      </c>
      <c r="I45" s="6">
        <v>0</v>
      </c>
      <c r="J45" s="6">
        <v>1</v>
      </c>
      <c r="K45" s="6">
        <v>0</v>
      </c>
      <c r="L45" s="6">
        <v>0</v>
      </c>
      <c r="M45" s="6">
        <v>0</v>
      </c>
      <c r="N45" s="6">
        <v>0</v>
      </c>
      <c r="O45" s="6">
        <v>0</v>
      </c>
      <c r="P45" s="6">
        <v>0</v>
      </c>
      <c r="Q45" s="6">
        <v>0</v>
      </c>
      <c r="R45" s="6">
        <v>0</v>
      </c>
      <c r="S45" s="6">
        <v>0</v>
      </c>
      <c r="T45" s="6">
        <v>0</v>
      </c>
      <c r="U45" s="6">
        <v>0</v>
      </c>
      <c r="V45" s="6">
        <v>0</v>
      </c>
      <c r="W45" s="6" t="s">
        <v>137</v>
      </c>
      <c r="X45" s="6" t="s">
        <v>138</v>
      </c>
      <c r="Y45" s="7" t="s">
        <v>27</v>
      </c>
    </row>
    <row r="46" spans="1:25">
      <c r="A46" s="9">
        <v>38</v>
      </c>
      <c r="B46" s="6" t="s">
        <v>73</v>
      </c>
      <c r="C46" s="6">
        <v>10103</v>
      </c>
      <c r="D46" s="9" t="str">
        <f>IF(C46=10118,Справочник!$B$8,IF(C46=10104,Справочник!$B$4,IF(C46=10106,Справочник!$B$7,IF(C46=10101,Справочник!$B$1,IF(C46=10103,Справочник!$B$2,IF(C46=10120,Справочник!$B$3,IF(C46=10102,Справочник!$B$5,IF(C46=10105,Справочник!$B$7,IF(C46=10119,Справочник!$B$12,IF(C46=10108,Справочник!$B$11,IF(C46=10109,Справочник!$B$12,IF(C46=10121,Справочник!$B$13,IF(C46=10110,Справочник!$B$14,IF(C46=10111,Справочник!$B$15,IF(C46=10112,Справочник!$B$16,IF(C46=10113,Справочник!$B$17,IF(C46=10107,Справочник!$B$10)))))))))))))))))</f>
        <v>МОУ "Верхнесинячихинская СОШ №2"</v>
      </c>
      <c r="E46" s="23">
        <v>65.239999999999995</v>
      </c>
      <c r="F46" s="6">
        <v>0</v>
      </c>
      <c r="G46" s="6">
        <v>1</v>
      </c>
      <c r="H46" s="6">
        <v>0</v>
      </c>
      <c r="I46" s="6">
        <v>0</v>
      </c>
      <c r="J46" s="6">
        <v>0</v>
      </c>
      <c r="K46" s="6">
        <v>1</v>
      </c>
      <c r="L46" s="6">
        <v>0</v>
      </c>
      <c r="M46" s="6">
        <v>1</v>
      </c>
      <c r="N46" s="6">
        <v>0</v>
      </c>
      <c r="O46" s="6">
        <v>0</v>
      </c>
      <c r="P46" s="6">
        <v>0</v>
      </c>
      <c r="Q46" s="6">
        <v>0</v>
      </c>
      <c r="R46" s="6">
        <v>0</v>
      </c>
      <c r="S46" s="6">
        <v>0</v>
      </c>
      <c r="T46" s="6">
        <v>0</v>
      </c>
      <c r="U46" s="6">
        <v>1</v>
      </c>
      <c r="V46" s="6">
        <v>0</v>
      </c>
      <c r="W46" s="6" t="s">
        <v>139</v>
      </c>
      <c r="X46" s="21">
        <v>25.09</v>
      </c>
      <c r="Y46" s="7" t="s">
        <v>27</v>
      </c>
    </row>
    <row r="47" spans="1:25">
      <c r="A47" s="9">
        <v>39</v>
      </c>
      <c r="B47" s="6" t="s">
        <v>74</v>
      </c>
      <c r="C47" s="6">
        <v>10103</v>
      </c>
      <c r="D47" s="9" t="str">
        <f>IF(C47=10118,Справочник!$B$8,IF(C47=10104,Справочник!$B$4,IF(C47=10106,Справочник!$B$7,IF(C47=10101,Справочник!$B$1,IF(C47=10103,Справочник!$B$2,IF(C47=10120,Справочник!$B$3,IF(C47=10102,Справочник!$B$5,IF(C47=10105,Справочник!$B$7,IF(C47=10119,Справочник!$B$12,IF(C47=10108,Справочник!$B$11,IF(C47=10109,Справочник!$B$12,IF(C47=10121,Справочник!$B$13,IF(C47=10110,Справочник!$B$14,IF(C47=10111,Справочник!$B$15,IF(C47=10112,Справочник!$B$16,IF(C47=10113,Справочник!$B$17,IF(C47=10107,Справочник!$B$10)))))))))))))))))</f>
        <v>МОУ "Верхнесинячихинская СОШ №2"</v>
      </c>
      <c r="E47" s="23">
        <v>64.8</v>
      </c>
      <c r="F47" s="6">
        <v>1</v>
      </c>
      <c r="G47" s="6">
        <v>1</v>
      </c>
      <c r="H47" s="6">
        <v>0</v>
      </c>
      <c r="I47" s="6">
        <v>1</v>
      </c>
      <c r="J47" s="6">
        <v>1</v>
      </c>
      <c r="K47" s="6">
        <v>0</v>
      </c>
      <c r="L47" s="6">
        <v>0</v>
      </c>
      <c r="M47" s="6">
        <v>1</v>
      </c>
      <c r="N47" s="6">
        <v>1</v>
      </c>
      <c r="O47" s="6">
        <v>1</v>
      </c>
      <c r="P47" s="6">
        <v>0</v>
      </c>
      <c r="Q47" s="6">
        <v>0</v>
      </c>
      <c r="R47" s="6">
        <v>1</v>
      </c>
      <c r="S47" s="6">
        <v>0</v>
      </c>
      <c r="T47" s="6">
        <v>0</v>
      </c>
      <c r="U47" s="6">
        <v>0</v>
      </c>
      <c r="V47" s="6">
        <v>0</v>
      </c>
      <c r="W47" s="6" t="s">
        <v>140</v>
      </c>
      <c r="X47" s="6" t="s">
        <v>141</v>
      </c>
      <c r="Y47" s="7" t="s">
        <v>27</v>
      </c>
    </row>
    <row r="48" spans="1:25">
      <c r="A48" s="9">
        <v>40</v>
      </c>
      <c r="B48" s="6" t="s">
        <v>75</v>
      </c>
      <c r="C48" s="6">
        <v>10103</v>
      </c>
      <c r="D48" s="9" t="str">
        <f>IF(C48=10118,Справочник!$B$8,IF(C48=10104,Справочник!$B$4,IF(C48=10106,Справочник!$B$7,IF(C48=10101,Справочник!$B$1,IF(C48=10103,Справочник!$B$2,IF(C48=10120,Справочник!$B$3,IF(C48=10102,Справочник!$B$5,IF(C48=10105,Справочник!$B$7,IF(C48=10119,Справочник!$B$12,IF(C48=10108,Справочник!$B$11,IF(C48=10109,Справочник!$B$12,IF(C48=10121,Справочник!$B$13,IF(C48=10110,Справочник!$B$14,IF(C48=10111,Справочник!$B$15,IF(C48=10112,Справочник!$B$16,IF(C48=10113,Справочник!$B$17,IF(C48=10107,Справочник!$B$10)))))))))))))))))</f>
        <v>МОУ "Верхнесинячихинская СОШ №2"</v>
      </c>
      <c r="E48" s="23">
        <v>62.21</v>
      </c>
      <c r="F48" s="6">
        <v>0</v>
      </c>
      <c r="G48" s="6">
        <v>0</v>
      </c>
      <c r="H48" s="6">
        <v>0</v>
      </c>
      <c r="I48" s="6">
        <v>1</v>
      </c>
      <c r="J48" s="6">
        <v>0</v>
      </c>
      <c r="K48" s="6">
        <v>1</v>
      </c>
      <c r="L48" s="6">
        <v>1</v>
      </c>
      <c r="M48" s="6">
        <v>0</v>
      </c>
      <c r="N48" s="6">
        <v>1</v>
      </c>
      <c r="O48" s="6">
        <v>0</v>
      </c>
      <c r="P48" s="6">
        <v>0</v>
      </c>
      <c r="Q48" s="6">
        <v>1</v>
      </c>
      <c r="R48" s="6">
        <v>0</v>
      </c>
      <c r="S48" s="6">
        <v>0</v>
      </c>
      <c r="T48" s="6">
        <v>0</v>
      </c>
      <c r="U48" s="6">
        <v>0</v>
      </c>
      <c r="V48" s="6">
        <v>0</v>
      </c>
      <c r="W48" s="6" t="s">
        <v>142</v>
      </c>
      <c r="X48" s="6" t="s">
        <v>143</v>
      </c>
      <c r="Y48" s="7" t="s">
        <v>27</v>
      </c>
    </row>
    <row r="49" spans="1:25">
      <c r="A49" s="9">
        <v>41</v>
      </c>
      <c r="B49" s="6" t="s">
        <v>76</v>
      </c>
      <c r="C49" s="6">
        <v>10104</v>
      </c>
      <c r="D49" s="9" t="str">
        <f>IF(C49=10118,Справочник!$B$8,IF(C49=10104,Справочник!$B$4,IF(C49=10106,Справочник!$B$7,IF(C49=10101,Справочник!$B$1,IF(C49=10103,Справочник!$B$2,IF(C49=10120,Справочник!$B$3,IF(C49=10102,Справочник!$B$5,IF(C49=10105,Справочник!$B$7,IF(C49=10119,Справочник!$B$12,IF(C49=10108,Справочник!$B$11,IF(C49=10109,Справочник!$B$12,IF(C49=10121,Справочник!$B$13,IF(C49=10110,Справочник!$B$14,IF(C49=10111,Справочник!$B$15,IF(C49=10112,Справочник!$B$16,IF(C49=10113,Справочник!$B$17,IF(C49=10107,Справочник!$B$10)))))))))))))))))</f>
        <v>МОУ "Верхнесинячихинская СОШ №3"</v>
      </c>
      <c r="E49" s="23">
        <v>61.69</v>
      </c>
      <c r="F49" s="6">
        <v>1</v>
      </c>
      <c r="G49" s="6" t="s">
        <v>28</v>
      </c>
      <c r="H49" s="6">
        <v>0</v>
      </c>
      <c r="I49" s="6" t="s">
        <v>28</v>
      </c>
      <c r="J49" s="6">
        <v>1</v>
      </c>
      <c r="K49" s="6" t="s">
        <v>28</v>
      </c>
      <c r="L49" s="6" t="s">
        <v>28</v>
      </c>
      <c r="M49" s="6">
        <v>0</v>
      </c>
      <c r="N49" s="6" t="s">
        <v>28</v>
      </c>
      <c r="O49" s="6">
        <v>1</v>
      </c>
      <c r="P49" s="6">
        <v>1</v>
      </c>
      <c r="Q49" s="6" t="s">
        <v>28</v>
      </c>
      <c r="R49" s="6" t="s">
        <v>28</v>
      </c>
      <c r="S49" s="6">
        <v>0</v>
      </c>
      <c r="T49" s="6" t="s">
        <v>28</v>
      </c>
      <c r="U49" s="6">
        <v>0</v>
      </c>
      <c r="V49" s="6">
        <v>0</v>
      </c>
      <c r="W49" s="6" t="s">
        <v>144</v>
      </c>
      <c r="X49" s="6" t="s">
        <v>145</v>
      </c>
      <c r="Y49" s="7" t="s">
        <v>27</v>
      </c>
    </row>
    <row r="50" spans="1:25">
      <c r="A50" s="9">
        <v>42</v>
      </c>
      <c r="B50" s="6" t="s">
        <v>77</v>
      </c>
      <c r="C50" s="6">
        <v>10103</v>
      </c>
      <c r="D50" s="9" t="str">
        <f>IF(C50=10118,Справочник!$B$8,IF(C50=10104,Справочник!$B$4,IF(C50=10106,Справочник!$B$7,IF(C50=10101,Справочник!$B$1,IF(C50=10103,Справочник!$B$2,IF(C50=10120,Справочник!$B$3,IF(C50=10102,Справочник!$B$5,IF(C50=10105,Справочник!$B$7,IF(C50=10119,Справочник!$B$12,IF(C50=10108,Справочник!$B$11,IF(C50=10109,Справочник!$B$12,IF(C50=10121,Справочник!$B$13,IF(C50=10110,Справочник!$B$14,IF(C50=10111,Справочник!$B$15,IF(C50=10112,Справочник!$B$16,IF(C50=10113,Справочник!$B$17,IF(C50=10107,Справочник!$B$10)))))))))))))))))</f>
        <v>МОУ "Верхнесинячихинская СОШ №2"</v>
      </c>
      <c r="E50" s="23">
        <v>60.81</v>
      </c>
      <c r="F50" s="6">
        <v>0</v>
      </c>
      <c r="G50" s="6">
        <v>0</v>
      </c>
      <c r="H50" s="6">
        <v>0</v>
      </c>
      <c r="I50" s="6">
        <v>1</v>
      </c>
      <c r="J50" s="6">
        <v>1</v>
      </c>
      <c r="K50" s="6">
        <v>0</v>
      </c>
      <c r="L50" s="6">
        <v>1</v>
      </c>
      <c r="M50" s="6">
        <v>1</v>
      </c>
      <c r="N50" s="6">
        <v>0</v>
      </c>
      <c r="O50" s="6">
        <v>0</v>
      </c>
      <c r="P50" s="6">
        <v>1</v>
      </c>
      <c r="Q50" s="6">
        <v>1</v>
      </c>
      <c r="R50" s="6">
        <v>0</v>
      </c>
      <c r="S50" s="6">
        <v>0</v>
      </c>
      <c r="T50" s="6">
        <v>0</v>
      </c>
      <c r="U50" s="6">
        <v>2</v>
      </c>
      <c r="V50" s="6">
        <v>0</v>
      </c>
      <c r="W50" s="6" t="s">
        <v>146</v>
      </c>
      <c r="X50" s="6" t="s">
        <v>147</v>
      </c>
      <c r="Y50" s="7" t="s">
        <v>27</v>
      </c>
    </row>
    <row r="51" spans="1:25">
      <c r="A51" s="9">
        <v>43</v>
      </c>
      <c r="B51" s="6" t="s">
        <v>78</v>
      </c>
      <c r="C51" s="6">
        <v>10106</v>
      </c>
      <c r="D51" s="9" t="str">
        <f>IF(C51=10118,Справочник!$B$8,IF(C51=10104,Справочник!$B$4,IF(C51=10106,Справочник!$B$7,IF(C51=10101,Справочник!$B$1,IF(C51=10103,Справочник!$B$2,IF(C51=10120,Справочник!$B$3,IF(C51=10102,Справочник!$B$5,IF(C51=10105,Справочник!$B$7,IF(C51=10119,Справочник!$B$12,IF(C51=10108,Справочник!$B$11,IF(C51=10109,Справочник!$B$12,IF(C51=10121,Справочник!$B$13,IF(C51=10110,Справочник!$B$14,IF(C51=10111,Справочник!$B$15,IF(C51=10112,Справочник!$B$16,IF(C51=10113,Справочник!$B$17,IF(C51=10107,Справочник!$B$10)))))))))))))))))</f>
        <v>МОУ "Деевская СОШ"</v>
      </c>
      <c r="E51" s="23">
        <v>59.39</v>
      </c>
      <c r="F51" s="6">
        <v>0</v>
      </c>
      <c r="G51" s="6">
        <v>1</v>
      </c>
      <c r="H51" s="6">
        <v>0</v>
      </c>
      <c r="I51" s="6">
        <v>1</v>
      </c>
      <c r="J51" s="6">
        <v>0</v>
      </c>
      <c r="K51" s="6">
        <v>1</v>
      </c>
      <c r="L51" s="6">
        <v>0</v>
      </c>
      <c r="M51" s="6">
        <v>0</v>
      </c>
      <c r="N51" s="6">
        <v>1</v>
      </c>
      <c r="O51" s="6">
        <v>1</v>
      </c>
      <c r="P51" s="6">
        <v>0</v>
      </c>
      <c r="Q51" s="6">
        <v>1</v>
      </c>
      <c r="R51" s="6">
        <v>1</v>
      </c>
      <c r="S51" s="6">
        <v>0</v>
      </c>
      <c r="T51" s="6">
        <v>0</v>
      </c>
      <c r="U51" s="6">
        <v>0</v>
      </c>
      <c r="V51" s="6">
        <v>0</v>
      </c>
      <c r="W51" s="6" t="s">
        <v>148</v>
      </c>
      <c r="X51" s="6" t="s">
        <v>149</v>
      </c>
      <c r="Y51" s="7" t="s">
        <v>27</v>
      </c>
    </row>
    <row r="52" spans="1:25">
      <c r="A52" s="9">
        <v>44</v>
      </c>
      <c r="B52" s="6" t="s">
        <v>79</v>
      </c>
      <c r="C52" s="6">
        <v>10104</v>
      </c>
      <c r="D52" s="9" t="str">
        <f>IF(C52=10118,Справочник!$B$8,IF(C52=10104,Справочник!$B$4,IF(C52=10106,Справочник!$B$7,IF(C52=10101,Справочник!$B$1,IF(C52=10103,Справочник!$B$2,IF(C52=10120,Справочник!$B$3,IF(C52=10102,Справочник!$B$5,IF(C52=10105,Справочник!$B$7,IF(C52=10119,Справочник!$B$12,IF(C52=10108,Справочник!$B$11,IF(C52=10109,Справочник!$B$12,IF(C52=10121,Справочник!$B$13,IF(C52=10110,Справочник!$B$14,IF(C52=10111,Справочник!$B$15,IF(C52=10112,Справочник!$B$16,IF(C52=10113,Справочник!$B$17,IF(C52=10107,Справочник!$B$10)))))))))))))))))</f>
        <v>МОУ "Верхнесинячихинская СОШ №3"</v>
      </c>
      <c r="E52" s="23">
        <v>15.65</v>
      </c>
      <c r="F52" s="6">
        <v>1</v>
      </c>
      <c r="G52" s="6">
        <v>1</v>
      </c>
      <c r="H52" s="6">
        <v>1</v>
      </c>
      <c r="I52" s="6">
        <v>1</v>
      </c>
      <c r="J52" s="6">
        <v>1</v>
      </c>
      <c r="K52" s="6">
        <v>0</v>
      </c>
      <c r="L52" s="6">
        <v>1</v>
      </c>
      <c r="M52" s="6">
        <v>0</v>
      </c>
      <c r="N52" s="6">
        <v>0</v>
      </c>
      <c r="O52" s="6">
        <v>1</v>
      </c>
      <c r="P52" s="6">
        <v>1</v>
      </c>
      <c r="Q52" s="6">
        <v>1</v>
      </c>
      <c r="R52" s="6">
        <v>1</v>
      </c>
      <c r="S52" s="6">
        <v>2</v>
      </c>
      <c r="T52" s="6">
        <v>2</v>
      </c>
      <c r="U52" s="6">
        <v>4</v>
      </c>
      <c r="V52" s="6">
        <v>0</v>
      </c>
      <c r="W52" s="6"/>
      <c r="X52" s="6"/>
      <c r="Y52" s="7" t="s">
        <v>26</v>
      </c>
    </row>
    <row r="53" spans="1:25">
      <c r="A53" s="9">
        <v>45</v>
      </c>
      <c r="B53" s="6" t="s">
        <v>80</v>
      </c>
      <c r="C53" s="6">
        <v>10104</v>
      </c>
      <c r="D53" s="9" t="str">
        <f>IF(C53=10118,Справочник!$B$8,IF(C53=10104,Справочник!$B$4,IF(C53=10106,Справочник!$B$7,IF(C53=10101,Справочник!$B$1,IF(C53=10103,Справочник!$B$2,IF(C53=10120,Справочник!$B$3,IF(C53=10102,Справочник!$B$5,IF(C53=10105,Справочник!$B$7,IF(C53=10119,Справочник!$B$12,IF(C53=10108,Справочник!$B$11,IF(C53=10109,Справочник!$B$12,IF(C53=10121,Справочник!$B$13,IF(C53=10110,Справочник!$B$14,IF(C53=10111,Справочник!$B$15,IF(C53=10112,Справочник!$B$16,IF(C53=10113,Справочник!$B$17,IF(C53=10107,Справочник!$B$10)))))))))))))))))</f>
        <v>МОУ "Верхнесинячихинская СОШ №3"</v>
      </c>
      <c r="E53" s="23">
        <v>15.65</v>
      </c>
      <c r="F53" s="6" t="s">
        <v>28</v>
      </c>
      <c r="G53" s="6">
        <v>1</v>
      </c>
      <c r="H53" s="6">
        <v>1</v>
      </c>
      <c r="I53" s="6">
        <v>1</v>
      </c>
      <c r="J53" s="6">
        <v>1</v>
      </c>
      <c r="K53" s="6">
        <v>0</v>
      </c>
      <c r="L53" s="6">
        <v>1</v>
      </c>
      <c r="M53" s="6">
        <v>1</v>
      </c>
      <c r="N53" s="6">
        <v>1</v>
      </c>
      <c r="O53" s="6" t="s">
        <v>28</v>
      </c>
      <c r="P53" s="6">
        <v>0</v>
      </c>
      <c r="Q53" s="6">
        <v>1</v>
      </c>
      <c r="R53" s="6" t="s">
        <v>28</v>
      </c>
      <c r="S53" s="6">
        <v>2</v>
      </c>
      <c r="T53" s="6">
        <v>2</v>
      </c>
      <c r="U53" s="6">
        <v>4</v>
      </c>
      <c r="V53" s="6">
        <v>2</v>
      </c>
      <c r="W53" s="6"/>
      <c r="X53" s="6"/>
      <c r="Y53" s="7" t="s">
        <v>26</v>
      </c>
    </row>
    <row r="54" spans="1:25">
      <c r="A54" s="9">
        <v>46</v>
      </c>
      <c r="B54" s="6" t="s">
        <v>81</v>
      </c>
      <c r="C54" s="6">
        <v>10104</v>
      </c>
      <c r="D54" s="9" t="str">
        <f>IF(C54=10118,Справочник!$B$8,IF(C54=10104,Справочник!$B$4,IF(C54=10106,Справочник!$B$7,IF(C54=10101,Справочник!$B$1,IF(C54=10103,Справочник!$B$2,IF(C54=10120,Справочник!$B$3,IF(C54=10102,Справочник!$B$5,IF(C54=10105,Справочник!$B$7,IF(C54=10119,Справочник!$B$12,IF(C54=10108,Справочник!$B$11,IF(C54=10109,Справочник!$B$12,IF(C54=10121,Справочник!$B$13,IF(C54=10110,Справочник!$B$14,IF(C54=10111,Справочник!$B$15,IF(C54=10112,Справочник!$B$16,IF(C54=10113,Справочник!$B$17,IF(C54=10107,Справочник!$B$10)))))))))))))))))</f>
        <v>МОУ "Верхнесинячихинская СОШ №3"</v>
      </c>
      <c r="E54" s="23">
        <v>14.78</v>
      </c>
      <c r="F54" s="6">
        <v>0</v>
      </c>
      <c r="G54" s="6">
        <v>1</v>
      </c>
      <c r="H54" s="6">
        <v>0</v>
      </c>
      <c r="I54" s="6">
        <v>1</v>
      </c>
      <c r="J54" s="6">
        <v>1</v>
      </c>
      <c r="K54" s="6">
        <v>1</v>
      </c>
      <c r="L54" s="6">
        <v>1</v>
      </c>
      <c r="M54" s="6">
        <v>1</v>
      </c>
      <c r="N54" s="6">
        <v>0</v>
      </c>
      <c r="O54" s="6">
        <v>1</v>
      </c>
      <c r="P54" s="6">
        <v>1</v>
      </c>
      <c r="Q54" s="6">
        <v>0</v>
      </c>
      <c r="R54" s="6">
        <v>1</v>
      </c>
      <c r="S54" s="6">
        <v>2</v>
      </c>
      <c r="T54" s="6">
        <v>2</v>
      </c>
      <c r="U54" s="6">
        <v>2</v>
      </c>
      <c r="V54" s="6">
        <v>2</v>
      </c>
      <c r="W54" s="6"/>
      <c r="X54" s="6"/>
      <c r="Y54" s="7" t="s">
        <v>26</v>
      </c>
    </row>
    <row r="55" spans="1:25">
      <c r="A55" s="9">
        <v>47</v>
      </c>
      <c r="B55" s="6" t="s">
        <v>82</v>
      </c>
      <c r="C55" s="6">
        <v>10104</v>
      </c>
      <c r="D55" s="9" t="str">
        <f>IF(C55=10118,Справочник!$B$8,IF(C55=10104,Справочник!$B$4,IF(C55=10106,Справочник!$B$7,IF(C55=10101,Справочник!$B$1,IF(C55=10103,Справочник!$B$2,IF(C55=10120,Справочник!$B$3,IF(C55=10102,Справочник!$B$5,IF(C55=10105,Справочник!$B$7,IF(C55=10119,Справочник!$B$12,IF(C55=10108,Справочник!$B$11,IF(C55=10109,Справочник!$B$12,IF(C55=10121,Справочник!$B$13,IF(C55=10110,Справочник!$B$14,IF(C55=10111,Справочник!$B$15,IF(C55=10112,Справочник!$B$16,IF(C55=10113,Справочник!$B$17,IF(C55=10107,Справочник!$B$10)))))))))))))))))</f>
        <v>МОУ "Верхнесинячихинская СОШ №3"</v>
      </c>
      <c r="E55" s="23">
        <v>11.3</v>
      </c>
      <c r="F55" s="6">
        <v>1</v>
      </c>
      <c r="G55" s="6" t="s">
        <v>28</v>
      </c>
      <c r="H55" s="6" t="s">
        <v>28</v>
      </c>
      <c r="I55" s="6">
        <v>1</v>
      </c>
      <c r="J55" s="6" t="s">
        <v>28</v>
      </c>
      <c r="K55" s="6">
        <v>1</v>
      </c>
      <c r="L55" s="6">
        <v>1</v>
      </c>
      <c r="M55" s="6">
        <v>1</v>
      </c>
      <c r="N55" s="6">
        <v>1</v>
      </c>
      <c r="O55" s="6" t="s">
        <v>28</v>
      </c>
      <c r="P55" s="6" t="s">
        <v>28</v>
      </c>
      <c r="Q55" s="6" t="s">
        <v>28</v>
      </c>
      <c r="R55" s="6">
        <v>1</v>
      </c>
      <c r="S55" s="6">
        <v>2</v>
      </c>
      <c r="T55" s="6">
        <v>2</v>
      </c>
      <c r="U55" s="6" t="s">
        <v>28</v>
      </c>
      <c r="V55" s="6">
        <v>2</v>
      </c>
      <c r="W55" s="6"/>
      <c r="X55" s="6"/>
      <c r="Y55" s="7" t="s">
        <v>26</v>
      </c>
    </row>
    <row r="56" spans="1:25">
      <c r="A56" s="9">
        <v>48</v>
      </c>
      <c r="B56" s="6" t="s">
        <v>83</v>
      </c>
      <c r="C56" s="6">
        <v>10105</v>
      </c>
      <c r="D56" s="9" t="str">
        <f>IF(C56=10118,Справочник!$B$8,IF(C56=10104,Справочник!$B$4,IF(C56=10106,Справочник!$B$7,IF(C56=10101,Справочник!$B$1,IF(C56=10103,Справочник!$B$2,IF(C56=10120,Справочник!$B$3,IF(C56=10102,Справочник!$B$5,IF(C56=10105,Справочник!$B$7,IF(C56=10119,Справочник!$B$12,IF(C56=10108,Справочник!$B$11,IF(C56=10109,Справочник!$B$12,IF(C56=10121,Справочник!$B$13,IF(C56=10110,Справочник!$B$14,IF(C56=10111,Справочник!$B$15,IF(C56=10112,Справочник!$B$16,IF(C56=10113,Справочник!$B$17,IF(C56=10107,Справочник!$B$10)))))))))))))))))</f>
        <v>МОУ "Деевская СОШ"</v>
      </c>
      <c r="E56" s="23">
        <v>10.43</v>
      </c>
      <c r="F56" s="6">
        <v>0</v>
      </c>
      <c r="G56" s="6">
        <v>1</v>
      </c>
      <c r="H56" s="6">
        <v>0</v>
      </c>
      <c r="I56" s="6">
        <v>1</v>
      </c>
      <c r="J56" s="6">
        <v>1</v>
      </c>
      <c r="K56" s="6">
        <v>1</v>
      </c>
      <c r="L56" s="6">
        <v>1</v>
      </c>
      <c r="M56" s="6">
        <v>0</v>
      </c>
      <c r="N56" s="6">
        <v>1</v>
      </c>
      <c r="O56" s="6">
        <v>1</v>
      </c>
      <c r="P56" s="6">
        <v>1</v>
      </c>
      <c r="Q56" s="6">
        <v>0</v>
      </c>
      <c r="R56" s="6">
        <v>0</v>
      </c>
      <c r="S56" s="6">
        <v>2</v>
      </c>
      <c r="T56" s="6" t="s">
        <v>28</v>
      </c>
      <c r="U56" s="6">
        <v>2</v>
      </c>
      <c r="V56" s="6">
        <v>0</v>
      </c>
      <c r="W56" s="6"/>
      <c r="X56" s="6"/>
      <c r="Y56" s="7" t="s">
        <v>26</v>
      </c>
    </row>
    <row r="57" spans="1:25">
      <c r="A57" s="9">
        <v>49</v>
      </c>
      <c r="B57" s="6" t="s">
        <v>84</v>
      </c>
      <c r="C57" s="6">
        <v>10104</v>
      </c>
      <c r="D57" s="9" t="str">
        <f>IF(C57=10118,Справочник!$B$8,IF(C57=10104,Справочник!$B$4,IF(C57=10106,Справочник!$B$7,IF(C57=10101,Справочник!$B$1,IF(C57=10103,Справочник!$B$2,IF(C57=10120,Справочник!$B$3,IF(C57=10102,Справочник!$B$5,IF(C57=10105,Справочник!$B$7,IF(C57=10119,Справочник!$B$12,IF(C57=10108,Справочник!$B$11,IF(C57=10109,Справочник!$B$12,IF(C57=10121,Справочник!$B$13,IF(C57=10110,Справочник!$B$14,IF(C57=10111,Справочник!$B$15,IF(C57=10112,Справочник!$B$16,IF(C57=10113,Справочник!$B$17,IF(C57=10107,Справочник!$B$10)))))))))))))))))</f>
        <v>МОУ "Верхнесинячихинская СОШ №3"</v>
      </c>
      <c r="E57" s="23">
        <v>8.6999999999999993</v>
      </c>
      <c r="F57" s="6">
        <v>1</v>
      </c>
      <c r="G57" s="6">
        <v>1</v>
      </c>
      <c r="H57" s="6">
        <v>0</v>
      </c>
      <c r="I57" s="6">
        <v>0</v>
      </c>
      <c r="J57" s="6">
        <v>0</v>
      </c>
      <c r="K57" s="6">
        <v>0</v>
      </c>
      <c r="L57" s="6">
        <v>0</v>
      </c>
      <c r="M57" s="6">
        <v>0</v>
      </c>
      <c r="N57" s="6">
        <v>1</v>
      </c>
      <c r="O57" s="6">
        <v>1</v>
      </c>
      <c r="P57" s="6">
        <v>1</v>
      </c>
      <c r="Q57" s="6">
        <v>0</v>
      </c>
      <c r="R57" s="6">
        <v>1</v>
      </c>
      <c r="S57" s="6" t="s">
        <v>28</v>
      </c>
      <c r="T57" s="6" t="s">
        <v>28</v>
      </c>
      <c r="U57" s="6">
        <v>4</v>
      </c>
      <c r="V57" s="6">
        <v>0</v>
      </c>
      <c r="W57" s="6"/>
      <c r="X57" s="6"/>
      <c r="Y57" s="7" t="s">
        <v>26</v>
      </c>
    </row>
    <row r="58" spans="1:25">
      <c r="A58" s="9">
        <v>50</v>
      </c>
      <c r="B58" s="6" t="s">
        <v>85</v>
      </c>
      <c r="C58" s="6">
        <v>10103</v>
      </c>
      <c r="D58" s="9" t="str">
        <f>IF(C58=10118,Справочник!$B$8,IF(C58=10104,Справочник!$B$4,IF(C58=10106,Справочник!$B$7,IF(C58=10101,Справочник!$B$1,IF(C58=10103,Справочник!$B$2,IF(C58=10120,Справочник!$B$3,IF(C58=10102,Справочник!$B$5,IF(C58=10105,Справочник!$B$7,IF(C58=10119,Справочник!$B$12,IF(C58=10108,Справочник!$B$11,IF(C58=10109,Справочник!$B$12,IF(C58=10121,Справочник!$B$13,IF(C58=10110,Справочник!$B$14,IF(C58=10111,Справочник!$B$15,IF(C58=10112,Справочник!$B$16,IF(C58=10113,Справочник!$B$17,IF(C58=10107,Справочник!$B$10)))))))))))))))))</f>
        <v>МОУ "Верхнесинячихинская СОШ №2"</v>
      </c>
      <c r="E58" s="23">
        <v>7.83</v>
      </c>
      <c r="F58" s="6">
        <v>0</v>
      </c>
      <c r="G58" s="6">
        <v>1</v>
      </c>
      <c r="H58" s="6">
        <v>0</v>
      </c>
      <c r="I58" s="6">
        <v>0</v>
      </c>
      <c r="J58" s="6">
        <v>0</v>
      </c>
      <c r="K58" s="6">
        <v>0</v>
      </c>
      <c r="L58" s="6">
        <v>0</v>
      </c>
      <c r="M58" s="6">
        <v>0</v>
      </c>
      <c r="N58" s="6">
        <v>1</v>
      </c>
      <c r="O58" s="6">
        <v>1</v>
      </c>
      <c r="P58" s="6">
        <v>0</v>
      </c>
      <c r="Q58" s="6">
        <v>1</v>
      </c>
      <c r="R58" s="6">
        <v>0</v>
      </c>
      <c r="S58" s="6">
        <v>2</v>
      </c>
      <c r="T58" s="6">
        <v>0</v>
      </c>
      <c r="U58" s="6">
        <v>1</v>
      </c>
      <c r="V58" s="6">
        <v>2</v>
      </c>
      <c r="W58" s="6"/>
      <c r="X58" s="6"/>
      <c r="Y58" s="7" t="s">
        <v>26</v>
      </c>
    </row>
    <row r="59" spans="1:25">
      <c r="A59" s="9">
        <v>51</v>
      </c>
      <c r="B59" s="6" t="s">
        <v>86</v>
      </c>
      <c r="C59" s="6">
        <v>10103</v>
      </c>
      <c r="D59" s="9" t="str">
        <f>IF(C59=10118,Справочник!$B$8,IF(C59=10104,Справочник!$B$4,IF(C59=10106,Справочник!$B$7,IF(C59=10101,Справочник!$B$1,IF(C59=10103,Справочник!$B$2,IF(C59=10120,Справочник!$B$3,IF(C59=10102,Справочник!$B$5,IF(C59=10105,Справочник!$B$7,IF(C59=10119,Справочник!$B$12,IF(C59=10108,Справочник!$B$11,IF(C59=10109,Справочник!$B$12,IF(C59=10121,Справочник!$B$13,IF(C59=10110,Справочник!$B$14,IF(C59=10111,Справочник!$B$15,IF(C59=10112,Справочник!$B$16,IF(C59=10113,Справочник!$B$17,IF(C59=10107,Справочник!$B$10)))))))))))))))))</f>
        <v>МОУ "Верхнесинячихинская СОШ №2"</v>
      </c>
      <c r="E59" s="23">
        <v>6.96</v>
      </c>
      <c r="F59" s="6">
        <v>1</v>
      </c>
      <c r="G59" s="6">
        <v>1</v>
      </c>
      <c r="H59" s="6">
        <v>0</v>
      </c>
      <c r="I59" s="6">
        <v>0</v>
      </c>
      <c r="J59" s="6">
        <v>1</v>
      </c>
      <c r="K59" s="6">
        <v>0</v>
      </c>
      <c r="L59" s="6">
        <v>0</v>
      </c>
      <c r="M59" s="6">
        <v>1</v>
      </c>
      <c r="N59" s="6">
        <v>1</v>
      </c>
      <c r="O59" s="6">
        <v>1</v>
      </c>
      <c r="P59" s="6">
        <v>1</v>
      </c>
      <c r="Q59" s="6">
        <v>0</v>
      </c>
      <c r="R59" s="6">
        <v>0</v>
      </c>
      <c r="S59" s="6" t="s">
        <v>28</v>
      </c>
      <c r="T59" s="6" t="s">
        <v>28</v>
      </c>
      <c r="U59" s="6">
        <v>1</v>
      </c>
      <c r="V59" s="6" t="s">
        <v>28</v>
      </c>
      <c r="W59" s="6"/>
      <c r="X59" s="6"/>
      <c r="Y59" s="7" t="s">
        <v>26</v>
      </c>
    </row>
    <row r="60" spans="1:25">
      <c r="A60" s="9">
        <v>52</v>
      </c>
      <c r="B60" s="6" t="s">
        <v>87</v>
      </c>
      <c r="C60" s="6">
        <v>10105</v>
      </c>
      <c r="D60" s="9" t="str">
        <f>IF(C60=10118,Справочник!$B$8,IF(C60=10104,Справочник!$B$4,IF(C60=10106,Справочник!$B$7,IF(C60=10101,Справочник!$B$1,IF(C60=10103,Справочник!$B$2,IF(C60=10120,Справочник!$B$3,IF(C60=10102,Справочник!$B$5,IF(C60=10105,Справочник!$B$7,IF(C60=10119,Справочник!$B$12,IF(C60=10108,Справочник!$B$11,IF(C60=10109,Справочник!$B$12,IF(C60=10121,Справочник!$B$13,IF(C60=10110,Справочник!$B$14,IF(C60=10111,Справочник!$B$15,IF(C60=10112,Справочник!$B$16,IF(C60=10113,Справочник!$B$17,IF(C60=10107,Справочник!$B$10)))))))))))))))))</f>
        <v>МОУ "Деевская СОШ"</v>
      </c>
      <c r="E60" s="23">
        <v>6.96</v>
      </c>
      <c r="F60" s="6">
        <v>0</v>
      </c>
      <c r="G60" s="6">
        <v>0</v>
      </c>
      <c r="H60" s="6">
        <v>1</v>
      </c>
      <c r="I60" s="6">
        <v>0</v>
      </c>
      <c r="J60" s="6">
        <v>1</v>
      </c>
      <c r="K60" s="6">
        <v>1</v>
      </c>
      <c r="L60" s="6">
        <v>1</v>
      </c>
      <c r="M60" s="6">
        <v>0</v>
      </c>
      <c r="N60" s="6">
        <v>1</v>
      </c>
      <c r="O60" s="6">
        <v>1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2</v>
      </c>
      <c r="V60" s="6">
        <v>0</v>
      </c>
      <c r="W60" s="6"/>
      <c r="X60" s="6"/>
      <c r="Y60" s="7" t="s">
        <v>26</v>
      </c>
    </row>
    <row r="61" spans="1:25">
      <c r="A61" s="9">
        <v>53</v>
      </c>
      <c r="B61" s="6" t="s">
        <v>88</v>
      </c>
      <c r="C61" s="6">
        <v>10103</v>
      </c>
      <c r="D61" s="9" t="str">
        <f>IF(C61=10118,Справочник!$B$8,IF(C61=10104,Справочник!$B$4,IF(C61=10106,Справочник!$B$7,IF(C61=10101,Справочник!$B$1,IF(C61=10103,Справочник!$B$2,IF(C61=10120,Справочник!$B$3,IF(C61=10102,Справочник!$B$5,IF(C61=10105,Справочник!$B$7,IF(C61=10119,Справочник!$B$12,IF(C61=10108,Справочник!$B$11,IF(C61=10109,Справочник!$B$12,IF(C61=10121,Справочник!$B$13,IF(C61=10110,Справочник!$B$14,IF(C61=10111,Справочник!$B$15,IF(C61=10112,Справочник!$B$16,IF(C61=10113,Справочник!$B$17,IF(C61=10107,Справочник!$B$10)))))))))))))))))</f>
        <v>МОУ "Верхнесинячихинская СОШ №2"</v>
      </c>
      <c r="E61" s="23">
        <v>5.22</v>
      </c>
      <c r="F61" s="6">
        <v>1</v>
      </c>
      <c r="G61" s="6">
        <v>0</v>
      </c>
      <c r="H61" s="6">
        <v>0</v>
      </c>
      <c r="I61" s="6">
        <v>1</v>
      </c>
      <c r="J61" s="6">
        <v>1</v>
      </c>
      <c r="K61" s="6">
        <v>0</v>
      </c>
      <c r="L61" s="6">
        <v>0</v>
      </c>
      <c r="M61" s="6">
        <v>0</v>
      </c>
      <c r="N61" s="6">
        <v>1</v>
      </c>
      <c r="O61" s="6">
        <v>1</v>
      </c>
      <c r="P61" s="6">
        <v>0</v>
      </c>
      <c r="Q61" s="6">
        <v>1</v>
      </c>
      <c r="R61" s="6">
        <v>0</v>
      </c>
      <c r="S61" s="6" t="s">
        <v>28</v>
      </c>
      <c r="T61" s="6">
        <v>0</v>
      </c>
      <c r="U61" s="6">
        <v>0</v>
      </c>
      <c r="V61" s="6">
        <v>0</v>
      </c>
      <c r="W61" s="6"/>
      <c r="X61" s="6"/>
      <c r="Y61" s="7" t="s">
        <v>26</v>
      </c>
    </row>
    <row r="62" spans="1:25" ht="31.5">
      <c r="A62" s="9">
        <v>54</v>
      </c>
      <c r="B62" s="6" t="s">
        <v>89</v>
      </c>
      <c r="C62" s="6">
        <v>10102</v>
      </c>
      <c r="D62" s="9" t="str">
        <f>IF(C62=10118,Справочник!$B$8,IF(C62=10104,Справочник!$B$4,IF(C62=10106,Справочник!$B$7,IF(C62=10101,Справочник!$B$1,IF(C62=10103,Справочник!$B$2,IF(C62=10120,Справочник!$B$3,IF(C62=10102,Справочник!$B$5,IF(C62=10105,Справочник!$B$7,IF(C62=10119,Справочник!$B$12,IF(C62=10108,Справочник!$B$11,IF(C62=10109,Справочник!$B$12,IF(C62=10121,Справочник!$B$13,IF(C62=10110,Справочник!$B$14,IF(C62=10111,Справочник!$B$15,IF(C62=10112,Справочник!$B$16,IF(C62=10113,Справочник!$B$17,IF(C62=10107,Справочник!$B$10)))))))))))))))))</f>
        <v>ФМОУ "Верхнесинячихинская СОШ№3"- Бубчиковская СОШ</v>
      </c>
      <c r="E62" s="23">
        <v>0</v>
      </c>
      <c r="F62" s="6" t="s">
        <v>28</v>
      </c>
      <c r="G62" s="6" t="s">
        <v>28</v>
      </c>
      <c r="H62" s="6" t="s">
        <v>28</v>
      </c>
      <c r="I62" s="6" t="s">
        <v>28</v>
      </c>
      <c r="J62" s="6" t="s">
        <v>28</v>
      </c>
      <c r="K62" s="6" t="s">
        <v>28</v>
      </c>
      <c r="L62" s="6" t="s">
        <v>28</v>
      </c>
      <c r="M62" s="6" t="s">
        <v>28</v>
      </c>
      <c r="N62" s="6" t="s">
        <v>28</v>
      </c>
      <c r="O62" s="6">
        <v>0</v>
      </c>
      <c r="P62" s="6" t="s">
        <v>28</v>
      </c>
      <c r="Q62" s="6" t="s">
        <v>28</v>
      </c>
      <c r="R62" s="6" t="s">
        <v>28</v>
      </c>
      <c r="S62" s="6" t="s">
        <v>28</v>
      </c>
      <c r="T62" s="6" t="s">
        <v>28</v>
      </c>
      <c r="U62" s="6" t="s">
        <v>28</v>
      </c>
      <c r="V62" s="6" t="s">
        <v>28</v>
      </c>
      <c r="W62" s="6"/>
      <c r="X62" s="6"/>
      <c r="Y62" s="7" t="s">
        <v>26</v>
      </c>
    </row>
    <row r="63" spans="1:25">
      <c r="D63" s="16" t="s">
        <v>375</v>
      </c>
      <c r="E63" s="22">
        <f>AVERAGE(E9:E62)</f>
        <v>63.219259259259253</v>
      </c>
      <c r="F63" s="22">
        <f t="shared" ref="F63:V63" si="1">AVERAGE(F9:F62)</f>
        <v>0.48780487804878048</v>
      </c>
      <c r="G63" s="22">
        <f t="shared" si="1"/>
        <v>0.52631578947368418</v>
      </c>
      <c r="H63" s="22">
        <f t="shared" si="1"/>
        <v>0.34146341463414637</v>
      </c>
      <c r="I63" s="22">
        <f t="shared" si="1"/>
        <v>0.6097560975609756</v>
      </c>
      <c r="J63" s="22">
        <f t="shared" si="1"/>
        <v>0.79487179487179482</v>
      </c>
      <c r="K63" s="22">
        <f t="shared" si="1"/>
        <v>0.41463414634146339</v>
      </c>
      <c r="L63" s="22">
        <f t="shared" si="1"/>
        <v>0.55000000000000004</v>
      </c>
      <c r="M63" s="22">
        <f t="shared" si="1"/>
        <v>0.47619047619047616</v>
      </c>
      <c r="N63" s="22">
        <f t="shared" si="1"/>
        <v>0.65</v>
      </c>
      <c r="O63" s="22">
        <f t="shared" si="1"/>
        <v>0.57499999999999996</v>
      </c>
      <c r="P63" s="22">
        <f t="shared" si="1"/>
        <v>0.46341463414634149</v>
      </c>
      <c r="Q63" s="22">
        <f t="shared" si="1"/>
        <v>0.3</v>
      </c>
      <c r="R63" s="22">
        <f t="shared" si="1"/>
        <v>0.4</v>
      </c>
      <c r="S63" s="22">
        <f t="shared" si="1"/>
        <v>0.8125</v>
      </c>
      <c r="T63" s="22">
        <f t="shared" si="1"/>
        <v>0.5625</v>
      </c>
      <c r="U63" s="22">
        <f t="shared" si="1"/>
        <v>1.75</v>
      </c>
      <c r="V63" s="22">
        <f t="shared" si="1"/>
        <v>0.41176470588235292</v>
      </c>
      <c r="W63" s="22">
        <v>21.75</v>
      </c>
      <c r="X63" s="22">
        <v>21.18</v>
      </c>
    </row>
    <row r="64" spans="1:25">
      <c r="D64" s="16" t="s">
        <v>376</v>
      </c>
      <c r="E64" s="16">
        <v>61</v>
      </c>
      <c r="F64" s="16">
        <v>49</v>
      </c>
      <c r="G64" s="16">
        <v>53</v>
      </c>
      <c r="H64" s="16">
        <v>34</v>
      </c>
      <c r="I64" s="16">
        <v>61</v>
      </c>
      <c r="J64" s="16">
        <v>79</v>
      </c>
      <c r="K64" s="16">
        <v>41</v>
      </c>
      <c r="L64" s="16">
        <v>55</v>
      </c>
      <c r="M64" s="16">
        <v>48</v>
      </c>
      <c r="N64" s="16">
        <v>65</v>
      </c>
      <c r="O64" s="16">
        <v>58</v>
      </c>
      <c r="P64" s="16">
        <v>46</v>
      </c>
      <c r="Q64" s="16">
        <v>30</v>
      </c>
      <c r="R64" s="16">
        <v>40</v>
      </c>
      <c r="S64" s="16">
        <v>40</v>
      </c>
      <c r="T64" s="16">
        <v>28</v>
      </c>
      <c r="U64" s="16">
        <v>44</v>
      </c>
      <c r="V64" s="16">
        <v>21</v>
      </c>
      <c r="W64" s="16">
        <v>54</v>
      </c>
      <c r="X64" s="16">
        <v>72.959999999999994</v>
      </c>
    </row>
    <row r="65" spans="4:24">
      <c r="D65" s="37" t="s">
        <v>377</v>
      </c>
      <c r="E65" s="37"/>
      <c r="F65" s="16">
        <v>67</v>
      </c>
      <c r="G65" s="16">
        <v>72</v>
      </c>
      <c r="H65" s="16">
        <v>80</v>
      </c>
      <c r="I65" s="16">
        <v>54</v>
      </c>
      <c r="J65" s="16">
        <v>44</v>
      </c>
      <c r="K65" s="16">
        <v>70</v>
      </c>
      <c r="L65" s="16">
        <v>59</v>
      </c>
      <c r="M65" s="16">
        <v>63</v>
      </c>
      <c r="N65" s="16">
        <v>52</v>
      </c>
      <c r="O65" s="16">
        <v>52</v>
      </c>
      <c r="P65" s="16">
        <v>65</v>
      </c>
      <c r="Q65" s="16">
        <v>78</v>
      </c>
      <c r="R65" s="16">
        <v>70</v>
      </c>
      <c r="S65" s="16">
        <v>76</v>
      </c>
      <c r="T65" s="16">
        <v>83</v>
      </c>
      <c r="U65" s="16">
        <v>44</v>
      </c>
      <c r="V65" s="16">
        <v>87</v>
      </c>
      <c r="W65" s="16">
        <v>80</v>
      </c>
      <c r="X65" s="16">
        <v>80</v>
      </c>
    </row>
  </sheetData>
  <mergeCells count="15">
    <mergeCell ref="A1:A4"/>
    <mergeCell ref="A6:A8"/>
    <mergeCell ref="D65:E65"/>
    <mergeCell ref="W6:X6"/>
    <mergeCell ref="B1:Y1"/>
    <mergeCell ref="B2:Y2"/>
    <mergeCell ref="B3:Y3"/>
    <mergeCell ref="B4:Y4"/>
    <mergeCell ref="E6:E7"/>
    <mergeCell ref="F6:V6"/>
    <mergeCell ref="B5:Y5"/>
    <mergeCell ref="B6:B8"/>
    <mergeCell ref="C6:C8"/>
    <mergeCell ref="D6:D8"/>
    <mergeCell ref="Y6:Y8"/>
  </mergeCells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Y65"/>
  <sheetViews>
    <sheetView topLeftCell="A7" zoomScale="85" zoomScaleNormal="85" workbookViewId="0">
      <selection activeCell="D63" sqref="D63:E65"/>
    </sheetView>
  </sheetViews>
  <sheetFormatPr defaultRowHeight="15.75"/>
  <cols>
    <col min="1" max="1" width="6.5703125" style="8" customWidth="1"/>
    <col min="2" max="2" width="40.42578125" style="8" customWidth="1"/>
    <col min="3" max="3" width="11.5703125" style="8" hidden="1" customWidth="1"/>
    <col min="4" max="4" width="41.140625" style="8" customWidth="1"/>
    <col min="5" max="5" width="13.28515625" style="8" customWidth="1"/>
    <col min="6" max="6" width="6.140625" style="8" customWidth="1"/>
    <col min="7" max="8" width="6" style="8" customWidth="1"/>
    <col min="9" max="9" width="5.85546875" style="8" customWidth="1"/>
    <col min="10" max="10" width="6.140625" style="8" customWidth="1"/>
    <col min="11" max="11" width="5.28515625" style="8" customWidth="1"/>
    <col min="12" max="12" width="7.7109375" style="8" customWidth="1"/>
    <col min="13" max="13" width="5.42578125" style="8" customWidth="1"/>
    <col min="14" max="14" width="5.7109375" style="8" customWidth="1"/>
    <col min="15" max="15" width="6" style="8" customWidth="1"/>
    <col min="16" max="16" width="6.85546875" style="8" customWidth="1"/>
    <col min="17" max="17" width="8.140625" style="8" customWidth="1"/>
    <col min="18" max="18" width="7.85546875" style="8" customWidth="1"/>
    <col min="19" max="20" width="6.42578125" style="8" customWidth="1"/>
    <col min="21" max="21" width="6" style="8" customWidth="1"/>
    <col min="22" max="22" width="5.42578125" style="8" customWidth="1"/>
    <col min="23" max="23" width="16.5703125" style="8" customWidth="1"/>
    <col min="24" max="24" width="14.85546875" style="8" customWidth="1"/>
    <col min="25" max="25" width="17.42578125" style="8" customWidth="1"/>
    <col min="26" max="16384" width="9.140625" style="8"/>
  </cols>
  <sheetData>
    <row r="1" spans="1:25">
      <c r="A1" s="33"/>
      <c r="B1" s="37" t="s">
        <v>0</v>
      </c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</row>
    <row r="2" spans="1:25" ht="15.75" customHeight="1">
      <c r="A2" s="33"/>
      <c r="B2" s="44" t="s">
        <v>1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</row>
    <row r="3" spans="1:25">
      <c r="A3" s="33"/>
      <c r="B3" s="44" t="s">
        <v>2</v>
      </c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</row>
    <row r="4" spans="1:25" ht="15.75" customHeight="1">
      <c r="A4" s="33"/>
      <c r="B4" s="44" t="s">
        <v>150</v>
      </c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</row>
    <row r="5" spans="1:25" ht="15.75" customHeight="1">
      <c r="A5" s="24"/>
      <c r="B5" s="41" t="s">
        <v>378</v>
      </c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3"/>
    </row>
    <row r="6" spans="1:25" ht="31.5" customHeight="1">
      <c r="A6" s="34" t="s">
        <v>3</v>
      </c>
      <c r="B6" s="34" t="s">
        <v>4</v>
      </c>
      <c r="C6" s="34" t="s">
        <v>25</v>
      </c>
      <c r="D6" s="34" t="s">
        <v>5</v>
      </c>
      <c r="E6" s="37" t="s">
        <v>6</v>
      </c>
      <c r="F6" s="37" t="s">
        <v>90</v>
      </c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 t="s">
        <v>91</v>
      </c>
      <c r="X6" s="37"/>
      <c r="Y6" s="34" t="s">
        <v>7</v>
      </c>
    </row>
    <row r="7" spans="1:25">
      <c r="A7" s="35"/>
      <c r="B7" s="35"/>
      <c r="C7" s="35"/>
      <c r="D7" s="35"/>
      <c r="E7" s="37"/>
      <c r="F7" s="7">
        <v>1</v>
      </c>
      <c r="G7" s="7">
        <v>2</v>
      </c>
      <c r="H7" s="7">
        <v>3</v>
      </c>
      <c r="I7" s="7">
        <v>4</v>
      </c>
      <c r="J7" s="7">
        <v>5</v>
      </c>
      <c r="K7" s="7">
        <v>6</v>
      </c>
      <c r="L7" s="7">
        <v>7</v>
      </c>
      <c r="M7" s="7">
        <v>8</v>
      </c>
      <c r="N7" s="7">
        <v>9</v>
      </c>
      <c r="O7" s="7">
        <v>10</v>
      </c>
      <c r="P7" s="7">
        <v>11</v>
      </c>
      <c r="Q7" s="7">
        <v>12</v>
      </c>
      <c r="R7" s="7">
        <v>13</v>
      </c>
      <c r="S7" s="7">
        <v>14</v>
      </c>
      <c r="T7" s="7">
        <v>15</v>
      </c>
      <c r="U7" s="7">
        <v>16</v>
      </c>
      <c r="V7" s="7">
        <v>17</v>
      </c>
      <c r="W7" s="7">
        <v>1</v>
      </c>
      <c r="X7" s="7">
        <v>2</v>
      </c>
      <c r="Y7" s="35"/>
    </row>
    <row r="8" spans="1:25">
      <c r="A8" s="36"/>
      <c r="B8" s="36"/>
      <c r="C8" s="36"/>
      <c r="D8" s="36"/>
      <c r="E8" s="20" t="s">
        <v>374</v>
      </c>
      <c r="F8" s="16">
        <v>1</v>
      </c>
      <c r="G8" s="16">
        <v>1</v>
      </c>
      <c r="H8" s="16">
        <v>1</v>
      </c>
      <c r="I8" s="16">
        <v>1</v>
      </c>
      <c r="J8" s="16">
        <v>1</v>
      </c>
      <c r="K8" s="16">
        <v>1</v>
      </c>
      <c r="L8" s="16">
        <v>1</v>
      </c>
      <c r="M8" s="16">
        <v>1</v>
      </c>
      <c r="N8" s="16">
        <v>1</v>
      </c>
      <c r="O8" s="16">
        <v>1</v>
      </c>
      <c r="P8" s="16">
        <v>1</v>
      </c>
      <c r="Q8" s="16">
        <v>1</v>
      </c>
      <c r="R8" s="16">
        <v>1</v>
      </c>
      <c r="S8" s="16">
        <v>2</v>
      </c>
      <c r="T8" s="16">
        <v>2</v>
      </c>
      <c r="U8" s="16">
        <v>4</v>
      </c>
      <c r="V8" s="16">
        <v>2</v>
      </c>
      <c r="W8" s="16">
        <v>40</v>
      </c>
      <c r="X8" s="16">
        <v>40</v>
      </c>
      <c r="Y8" s="36"/>
    </row>
    <row r="9" spans="1:25">
      <c r="A9" s="9">
        <v>1</v>
      </c>
      <c r="B9" s="12" t="s">
        <v>151</v>
      </c>
      <c r="C9" s="12">
        <v>10113</v>
      </c>
      <c r="D9" s="9" t="str">
        <f>IF(C9=10118,Справочник!$B$8,IF(C9=10104,Справочник!$B$4,IF(C9=10106,Справочник!$B$7,IF(C9=10101,Справочник!$B$1,IF(C9=10103,Справочник!$B$2,IF(C9=10120,Справочник!$B$3,IF(C9=10102,Справочник!$B$5,IF(C9=10105,Справочник!$B$7,IF(C9=10119,Справочник!$B$12,IF(C9=10108,Справочник!$B$11,IF(C9=10109,Справочник!$B$12,IF(C9=10121,Справочник!$B$13,IF(C9=10110,Справочник!$B$14,IF(C9=10111,Справочник!$B$15,IF(C9=10112,Справочник!$B$16,IF(C9=10113,Справочник!$B$17,IF(C9=10107,Справочник!$B$10)))))))))))))))))</f>
        <v>МОУ "Ялунинская СОШ"</v>
      </c>
      <c r="E9" s="23">
        <v>93.91</v>
      </c>
      <c r="F9" s="6">
        <v>1</v>
      </c>
      <c r="G9" s="6">
        <v>0</v>
      </c>
      <c r="H9" s="6">
        <v>1</v>
      </c>
      <c r="I9" s="6">
        <v>1</v>
      </c>
      <c r="J9" s="6">
        <v>1</v>
      </c>
      <c r="K9" s="6">
        <v>1</v>
      </c>
      <c r="L9" s="6">
        <v>1</v>
      </c>
      <c r="M9" s="6">
        <v>1</v>
      </c>
      <c r="N9" s="6">
        <v>0</v>
      </c>
      <c r="O9" s="6">
        <v>1</v>
      </c>
      <c r="P9" s="6">
        <v>1</v>
      </c>
      <c r="Q9" s="6">
        <v>0</v>
      </c>
      <c r="R9" s="6">
        <v>1</v>
      </c>
      <c r="S9" s="6">
        <v>0</v>
      </c>
      <c r="T9" s="6">
        <v>2</v>
      </c>
      <c r="U9" s="6">
        <v>4</v>
      </c>
      <c r="V9" s="6">
        <v>0</v>
      </c>
      <c r="W9" s="6">
        <v>40</v>
      </c>
      <c r="X9" s="6">
        <v>40</v>
      </c>
      <c r="Y9" s="7" t="str">
        <f>IF(E9=MAX($E$9:$E$41),"Победитель",IF(E9&gt;=MEDIAN($E$9:$E$41),"Призёр","Участник"))</f>
        <v>Победитель</v>
      </c>
    </row>
    <row r="10" spans="1:25">
      <c r="A10" s="9">
        <v>2</v>
      </c>
      <c r="B10" s="12" t="s">
        <v>152</v>
      </c>
      <c r="C10" s="12">
        <v>10118</v>
      </c>
      <c r="D10" s="9" t="str">
        <f>IF(C10=10118,Справочник!$B$8,IF(C10=10104,Справочник!$B$4,IF(C10=10106,Справочник!$B$7,IF(C10=10101,Справочник!$B$1,IF(C10=10103,Справочник!$B$2,IF(C10=10120,Справочник!$B$3,IF(C10=10102,Справочник!$B$5,IF(C10=10105,Справочник!$B$7,IF(C10=10119,Справочник!$B$12,IF(C10=10108,Справочник!$B$11,IF(C10=10109,Справочник!$B$12,IF(C10=10121,Справочник!$B$13,IF(C10=10110,Справочник!$B$14,IF(C10=10111,Справочник!$B$15,IF(C10=10112,Справочник!$B$16,IF(C10=10113,Справочник!$B$17,IF(C10=10107,Справочник!$B$10)))))))))))))))))</f>
        <v>МОУ "Заринская СОШ"</v>
      </c>
      <c r="E10" s="23">
        <v>93.04</v>
      </c>
      <c r="F10" s="6">
        <v>1</v>
      </c>
      <c r="G10" s="6">
        <v>1</v>
      </c>
      <c r="H10" s="6">
        <v>0</v>
      </c>
      <c r="I10" s="6">
        <v>0</v>
      </c>
      <c r="J10" s="6">
        <v>1</v>
      </c>
      <c r="K10" s="6">
        <v>1</v>
      </c>
      <c r="L10" s="6">
        <v>1</v>
      </c>
      <c r="M10" s="6">
        <v>1</v>
      </c>
      <c r="N10" s="6">
        <v>1</v>
      </c>
      <c r="O10" s="6">
        <v>1</v>
      </c>
      <c r="P10" s="6">
        <v>0</v>
      </c>
      <c r="Q10" s="6">
        <v>0</v>
      </c>
      <c r="R10" s="6">
        <v>1</v>
      </c>
      <c r="S10" s="6">
        <v>2</v>
      </c>
      <c r="T10" s="6" t="s">
        <v>28</v>
      </c>
      <c r="U10" s="6">
        <v>2</v>
      </c>
      <c r="V10" s="6">
        <v>2</v>
      </c>
      <c r="W10" s="6">
        <v>40</v>
      </c>
      <c r="X10" s="6">
        <v>40</v>
      </c>
      <c r="Y10" s="7" t="str">
        <f>IF(E10=MAX($E$9:$E$41),"Победитель",IF(E10&gt;=MEDIAN($E$9:$E$41),"Призёр","Участник"))</f>
        <v>Призёр</v>
      </c>
    </row>
    <row r="11" spans="1:25" ht="15" customHeight="1">
      <c r="A11" s="9">
        <v>3</v>
      </c>
      <c r="B11" s="12" t="s">
        <v>153</v>
      </c>
      <c r="C11" s="12">
        <v>10101</v>
      </c>
      <c r="D11" s="9" t="str">
        <f>IF(C11=10118,Справочник!$B$8,IF(C11=10104,Справочник!$B$4,IF(C11=10106,Справочник!$B$7,IF(C11=10101,Справочник!$B$1,IF(C11=10103,Справочник!$B$2,IF(C11=10120,Справочник!$B$3,IF(C11=10102,Справочник!$B$5,IF(C11=10105,Справочник!$B$7,IF(C11=10119,Справочник!$B$12,IF(C11=10108,Справочник!$B$11,IF(C11=10109,Справочник!$B$12,IF(C11=10121,Справочник!$B$13,IF(C11=10110,Справочник!$B$14,IF(C11=10111,Справочник!$B$15,IF(C11=10112,Справочник!$B$16,IF(C11=10113,Справочник!$B$17,IF(C11=10107,Справочник!$B$10)))))))))))))))))</f>
        <v>МОУ «Арамашевская СОШ им М. Мантурова»</v>
      </c>
      <c r="E11" s="23">
        <v>86.56</v>
      </c>
      <c r="F11" s="6">
        <v>1</v>
      </c>
      <c r="G11" s="6">
        <v>0</v>
      </c>
      <c r="H11" s="6">
        <v>0</v>
      </c>
      <c r="I11" s="6">
        <v>1</v>
      </c>
      <c r="J11" s="6">
        <v>0</v>
      </c>
      <c r="K11" s="6">
        <v>0</v>
      </c>
      <c r="L11" s="6">
        <v>1</v>
      </c>
      <c r="M11" s="6">
        <v>1</v>
      </c>
      <c r="N11" s="6" t="s">
        <v>28</v>
      </c>
      <c r="O11" s="6">
        <v>1</v>
      </c>
      <c r="P11" s="6">
        <v>1</v>
      </c>
      <c r="Q11" s="6">
        <v>0</v>
      </c>
      <c r="R11" s="6">
        <v>0</v>
      </c>
      <c r="S11" s="6">
        <v>0</v>
      </c>
      <c r="T11" s="6">
        <v>0</v>
      </c>
      <c r="U11" s="6">
        <v>2</v>
      </c>
      <c r="V11" s="6">
        <v>0</v>
      </c>
      <c r="W11" s="6" t="s">
        <v>193</v>
      </c>
      <c r="X11" s="6">
        <v>40</v>
      </c>
      <c r="Y11" s="7" t="str">
        <f>IF(E11=MAX($E$9:$E$41),"Победитель",IF(E11&gt;=MEDIAN($E$9:$E$41),"Призёр","Участник"))</f>
        <v>Призёр</v>
      </c>
    </row>
    <row r="12" spans="1:25">
      <c r="A12" s="9">
        <v>4</v>
      </c>
      <c r="B12" s="12" t="s">
        <v>154</v>
      </c>
      <c r="C12" s="12">
        <v>10109</v>
      </c>
      <c r="D12" s="9" t="str">
        <f>IF(C12=10118,Справочник!$B$8,IF(C12=10104,Справочник!$B$4,IF(C12=10106,Справочник!$B$7,IF(C12=10101,Справочник!$B$1,IF(C12=10103,Справочник!$B$2,IF(C12=10120,Справочник!$B$3,IF(C12=10102,Справочник!$B$5,IF(C12=10105,Справочник!$B$7,IF(C12=10119,Справочник!$B$12,IF(C12=10108,Справочник!$B$11,IF(C12=10109,Справочник!$B$12,IF(C12=10121,Справочник!$B$13,IF(C12=10110,Справочник!$B$14,IF(C12=10111,Справочник!$B$15,IF(C12=10112,Справочник!$B$16,IF(C12=10113,Справочник!$B$17,IF(C12=10107,Справочник!$B$10)))))))))))))))))</f>
        <v>МОУ "Костинская СОШ"</v>
      </c>
      <c r="E12" s="23">
        <v>85.5</v>
      </c>
      <c r="F12" s="6">
        <v>0</v>
      </c>
      <c r="G12" s="6">
        <v>1</v>
      </c>
      <c r="H12" s="6">
        <v>1</v>
      </c>
      <c r="I12" s="6">
        <v>0</v>
      </c>
      <c r="J12" s="6">
        <v>1</v>
      </c>
      <c r="K12" s="6">
        <v>0</v>
      </c>
      <c r="L12" s="6">
        <v>0</v>
      </c>
      <c r="M12" s="6">
        <v>0</v>
      </c>
      <c r="N12" s="6">
        <v>1</v>
      </c>
      <c r="O12" s="6">
        <v>1</v>
      </c>
      <c r="P12" s="6">
        <v>0</v>
      </c>
      <c r="Q12" s="6">
        <v>1</v>
      </c>
      <c r="R12" s="6">
        <v>0</v>
      </c>
      <c r="S12" s="6">
        <v>0</v>
      </c>
      <c r="T12" s="6">
        <v>0</v>
      </c>
      <c r="U12" s="6">
        <v>4</v>
      </c>
      <c r="V12" s="6">
        <v>0</v>
      </c>
      <c r="W12" s="6" t="s">
        <v>194</v>
      </c>
      <c r="X12" s="6" t="s">
        <v>195</v>
      </c>
      <c r="Y12" s="7" t="str">
        <f t="shared" ref="Y12:Y24" si="0">IF(E12=MAX($E$9:$E$41),"Победитель",IF(E12&gt;=MEDIAN($E$9:$E$41),"Призёр","Участник"))</f>
        <v>Призёр</v>
      </c>
    </row>
    <row r="13" spans="1:25" ht="17.25" customHeight="1">
      <c r="A13" s="9">
        <v>5</v>
      </c>
      <c r="B13" s="12" t="s">
        <v>155</v>
      </c>
      <c r="C13" s="12">
        <v>10101</v>
      </c>
      <c r="D13" s="9" t="str">
        <f>IF(C13=10118,Справочник!$B$8,IF(C13=10104,Справочник!$B$4,IF(C13=10106,Справочник!$B$7,IF(C13=10101,Справочник!$B$1,IF(C13=10103,Справочник!$B$2,IF(C13=10120,Справочник!$B$3,IF(C13=10102,Справочник!$B$5,IF(C13=10105,Справочник!$B$7,IF(C13=10119,Справочник!$B$12,IF(C13=10108,Справочник!$B$11,IF(C13=10109,Справочник!$B$12,IF(C13=10121,Справочник!$B$13,IF(C13=10110,Справочник!$B$14,IF(C13=10111,Справочник!$B$15,IF(C13=10112,Справочник!$B$16,IF(C13=10113,Справочник!$B$17,IF(C13=10107,Справочник!$B$10)))))))))))))))))</f>
        <v>МОУ «Арамашевская СОШ им М. Мантурова»</v>
      </c>
      <c r="E13" s="23">
        <v>85.28</v>
      </c>
      <c r="F13" s="6">
        <v>1</v>
      </c>
      <c r="G13" s="6">
        <v>1</v>
      </c>
      <c r="H13" s="6">
        <v>0</v>
      </c>
      <c r="I13" s="6">
        <v>1</v>
      </c>
      <c r="J13" s="6">
        <v>1</v>
      </c>
      <c r="K13" s="6">
        <v>0</v>
      </c>
      <c r="L13" s="6">
        <v>1</v>
      </c>
      <c r="M13" s="6">
        <v>0</v>
      </c>
      <c r="N13" s="6">
        <v>1</v>
      </c>
      <c r="O13" s="6">
        <v>0</v>
      </c>
      <c r="P13" s="6">
        <v>1</v>
      </c>
      <c r="Q13" s="6">
        <v>0</v>
      </c>
      <c r="R13" s="6">
        <v>1</v>
      </c>
      <c r="S13" s="6">
        <v>0</v>
      </c>
      <c r="T13" s="6">
        <v>0</v>
      </c>
      <c r="U13" s="6">
        <v>1</v>
      </c>
      <c r="V13" s="6">
        <v>0</v>
      </c>
      <c r="W13" s="6">
        <v>40</v>
      </c>
      <c r="X13" s="6" t="s">
        <v>196</v>
      </c>
      <c r="Y13" s="7" t="str">
        <f t="shared" si="0"/>
        <v>Призёр</v>
      </c>
    </row>
    <row r="14" spans="1:25">
      <c r="A14" s="9">
        <v>6</v>
      </c>
      <c r="B14" s="12" t="s">
        <v>156</v>
      </c>
      <c r="C14" s="12">
        <v>10110</v>
      </c>
      <c r="D14" s="9" t="str">
        <f>IF(C14=10118,Справочник!$B$8,IF(C14=10104,Справочник!$B$4,IF(C14=10106,Справочник!$B$7,IF(C14=10101,Справочник!$B$1,IF(C14=10103,Справочник!$B$2,IF(C14=10120,Справочник!$B$3,IF(C14=10102,Справочник!$B$5,IF(C14=10105,Справочник!$B$7,IF(C14=10119,Справочник!$B$12,IF(C14=10108,Справочник!$B$11,IF(C14=10109,Справочник!$B$12,IF(C14=10121,Справочник!$B$13,IF(C14=10110,Справочник!$B$14,IF(C14=10111,Справочник!$B$15,IF(C14=10112,Справочник!$B$16,IF(C14=10113,Справочник!$B$17,IF(C14=10107,Справочник!$B$10)))))))))))))))))</f>
        <v>МОУ "Невьянская СОШ"</v>
      </c>
      <c r="E14" s="23">
        <v>85.22</v>
      </c>
      <c r="F14" s="6">
        <v>1</v>
      </c>
      <c r="G14" s="6">
        <v>0</v>
      </c>
      <c r="H14" s="6">
        <v>1</v>
      </c>
      <c r="I14" s="6">
        <v>1</v>
      </c>
      <c r="J14" s="6">
        <v>1</v>
      </c>
      <c r="K14" s="6">
        <v>0</v>
      </c>
      <c r="L14" s="6">
        <v>1</v>
      </c>
      <c r="M14" s="6">
        <v>0</v>
      </c>
      <c r="N14" s="6">
        <v>0</v>
      </c>
      <c r="O14" s="6">
        <v>0</v>
      </c>
      <c r="P14" s="6">
        <v>0</v>
      </c>
      <c r="Q14" s="6">
        <v>0</v>
      </c>
      <c r="R14" s="6">
        <v>0</v>
      </c>
      <c r="S14" s="6">
        <v>0</v>
      </c>
      <c r="T14" s="6">
        <v>0</v>
      </c>
      <c r="U14" s="6">
        <v>1</v>
      </c>
      <c r="V14" s="6">
        <v>0</v>
      </c>
      <c r="W14" s="6">
        <v>40</v>
      </c>
      <c r="X14" s="6">
        <v>40</v>
      </c>
      <c r="Y14" s="7" t="str">
        <f t="shared" si="0"/>
        <v>Призёр</v>
      </c>
    </row>
    <row r="15" spans="1:25">
      <c r="A15" s="9">
        <v>7</v>
      </c>
      <c r="B15" s="12" t="s">
        <v>157</v>
      </c>
      <c r="C15" s="12">
        <v>10109</v>
      </c>
      <c r="D15" s="9" t="str">
        <f>IF(C15=10118,Справочник!$B$8,IF(C15=10104,Справочник!$B$4,IF(C15=10106,Справочник!$B$7,IF(C15=10101,Справочник!$B$1,IF(C15=10103,Справочник!$B$2,IF(C15=10120,Справочник!$B$3,IF(C15=10102,Справочник!$B$5,IF(C15=10105,Справочник!$B$7,IF(C15=10119,Справочник!$B$12,IF(C15=10108,Справочник!$B$11,IF(C15=10109,Справочник!$B$12,IF(C15=10121,Справочник!$B$13,IF(C15=10110,Справочник!$B$14,IF(C15=10111,Справочник!$B$15,IF(C15=10112,Справочник!$B$16,IF(C15=10113,Справочник!$B$17,IF(C15=10107,Справочник!$B$10)))))))))))))))))</f>
        <v>МОУ "Костинская СОШ"</v>
      </c>
      <c r="E15" s="23">
        <v>84.35</v>
      </c>
      <c r="F15" s="6">
        <v>0</v>
      </c>
      <c r="G15" s="6">
        <v>1</v>
      </c>
      <c r="H15" s="6">
        <v>0</v>
      </c>
      <c r="I15" s="6">
        <v>1</v>
      </c>
      <c r="J15" s="6">
        <v>0</v>
      </c>
      <c r="K15" s="6">
        <v>0</v>
      </c>
      <c r="L15" s="6">
        <v>0</v>
      </c>
      <c r="M15" s="6">
        <v>0</v>
      </c>
      <c r="N15" s="6">
        <v>1</v>
      </c>
      <c r="O15" s="6">
        <v>1</v>
      </c>
      <c r="P15" s="6">
        <v>0</v>
      </c>
      <c r="Q15" s="6">
        <v>1</v>
      </c>
      <c r="R15" s="6">
        <v>0</v>
      </c>
      <c r="S15" s="6">
        <v>0</v>
      </c>
      <c r="T15" s="6">
        <v>0</v>
      </c>
      <c r="U15" s="6">
        <v>0</v>
      </c>
      <c r="V15" s="6">
        <v>0</v>
      </c>
      <c r="W15" s="6">
        <v>40</v>
      </c>
      <c r="X15" s="6">
        <v>40</v>
      </c>
      <c r="Y15" s="7" t="str">
        <f t="shared" si="0"/>
        <v>Призёр</v>
      </c>
    </row>
    <row r="16" spans="1:25" ht="16.5" customHeight="1">
      <c r="A16" s="9">
        <v>8</v>
      </c>
      <c r="B16" s="12" t="s">
        <v>158</v>
      </c>
      <c r="C16" s="12">
        <v>10101</v>
      </c>
      <c r="D16" s="9" t="str">
        <f>IF(C16=10118,Справочник!$B$8,IF(C16=10104,Справочник!$B$4,IF(C16=10106,Справочник!$B$7,IF(C16=10101,Справочник!$B$1,IF(C16=10103,Справочник!$B$2,IF(C16=10120,Справочник!$B$3,IF(C16=10102,Справочник!$B$5,IF(C16=10105,Справочник!$B$7,IF(C16=10119,Справочник!$B$12,IF(C16=10108,Справочник!$B$11,IF(C16=10109,Справочник!$B$12,IF(C16=10121,Справочник!$B$13,IF(C16=10110,Справочник!$B$14,IF(C16=10111,Справочник!$B$15,IF(C16=10112,Справочник!$B$16,IF(C16=10113,Справочник!$B$17,IF(C16=10107,Справочник!$B$10)))))))))))))))))</f>
        <v>МОУ «Арамашевская СОШ им М. Мантурова»</v>
      </c>
      <c r="E16" s="23">
        <v>81.08</v>
      </c>
      <c r="F16" s="6">
        <v>1</v>
      </c>
      <c r="G16" s="6">
        <v>1</v>
      </c>
      <c r="H16" s="6">
        <v>0</v>
      </c>
      <c r="I16" s="6">
        <v>0</v>
      </c>
      <c r="J16" s="6">
        <v>1</v>
      </c>
      <c r="K16" s="6">
        <v>0</v>
      </c>
      <c r="L16" s="6">
        <v>0</v>
      </c>
      <c r="M16" s="6">
        <v>0</v>
      </c>
      <c r="N16" s="6">
        <v>1</v>
      </c>
      <c r="O16" s="6">
        <v>0</v>
      </c>
      <c r="P16" s="6">
        <v>1</v>
      </c>
      <c r="Q16" s="6">
        <v>0</v>
      </c>
      <c r="R16" s="6">
        <v>1</v>
      </c>
      <c r="S16" s="6">
        <v>0</v>
      </c>
      <c r="T16" s="6">
        <v>2</v>
      </c>
      <c r="U16" s="6">
        <v>4</v>
      </c>
      <c r="V16" s="6">
        <v>0</v>
      </c>
      <c r="W16" s="6" t="s">
        <v>197</v>
      </c>
      <c r="X16" s="6" t="s">
        <v>198</v>
      </c>
      <c r="Y16" s="7" t="str">
        <f t="shared" si="0"/>
        <v>Призёр</v>
      </c>
    </row>
    <row r="17" spans="1:25" ht="19.5" customHeight="1">
      <c r="A17" s="9">
        <v>9</v>
      </c>
      <c r="B17" s="12" t="s">
        <v>159</v>
      </c>
      <c r="C17" s="12">
        <v>10108</v>
      </c>
      <c r="D17" s="9" t="str">
        <f>IF(C17=10118,Справочник!$B$8,IF(C17=10104,Справочник!$B$4,IF(C17=10106,Справочник!$B$7,IF(C17=10101,Справочник!$B$1,IF(C17=10103,Справочник!$B$2,IF(C17=10120,Справочник!$B$3,IF(C17=10102,Справочник!$B$5,IF(C17=10105,Справочник!$B$7,IF(C17=10119,Справочник!$B$12,IF(C17=10108,Справочник!$B$11,IF(C17=10109,Справочник!$B$12,IF(C17=10121,Справочник!$B$13,IF(C17=10110,Справочник!$B$14,IF(C17=10111,Справочник!$B$15,IF(C17=10112,Справочник!$B$16,IF(C17=10113,Справочник!$B$17,IF(C17=10107,Справочник!$B$10)))))))))))))))))</f>
        <v>МОУ "Коптеловская СОШ им. Д.Никонова"</v>
      </c>
      <c r="E17" s="23">
        <v>80</v>
      </c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>
        <v>40</v>
      </c>
      <c r="X17" s="6">
        <v>40</v>
      </c>
      <c r="Y17" s="7" t="str">
        <f t="shared" si="0"/>
        <v>Призёр</v>
      </c>
    </row>
    <row r="18" spans="1:25">
      <c r="A18" s="9">
        <v>10</v>
      </c>
      <c r="B18" s="12" t="s">
        <v>160</v>
      </c>
      <c r="C18" s="12">
        <v>10118</v>
      </c>
      <c r="D18" s="9" t="str">
        <f>IF(C18=10118,Справочник!$B$8,IF(C18=10104,Справочник!$B$4,IF(C18=10106,Справочник!$B$7,IF(C18=10101,Справочник!$B$1,IF(C18=10103,Справочник!$B$2,IF(C18=10120,Справочник!$B$3,IF(C18=10102,Справочник!$B$5,IF(C18=10105,Справочник!$B$7,IF(C18=10119,Справочник!$B$12,IF(C18=10108,Справочник!$B$11,IF(C18=10109,Справочник!$B$12,IF(C18=10121,Справочник!$B$13,IF(C18=10110,Справочник!$B$14,IF(C18=10111,Справочник!$B$15,IF(C18=10112,Справочник!$B$16,IF(C18=10113,Справочник!$B$17,IF(C18=10107,Справочник!$B$10)))))))))))))))))</f>
        <v>МОУ "Заринская СОШ"</v>
      </c>
      <c r="E18" s="23">
        <v>79.62</v>
      </c>
      <c r="F18" s="6">
        <v>0</v>
      </c>
      <c r="G18" s="6">
        <v>1</v>
      </c>
      <c r="H18" s="6">
        <v>1</v>
      </c>
      <c r="I18" s="6">
        <v>1</v>
      </c>
      <c r="J18" s="6">
        <v>1</v>
      </c>
      <c r="K18" s="6">
        <v>0</v>
      </c>
      <c r="L18" s="6">
        <v>1</v>
      </c>
      <c r="M18" s="6">
        <v>1</v>
      </c>
      <c r="N18" s="6">
        <v>0</v>
      </c>
      <c r="O18" s="6">
        <v>0</v>
      </c>
      <c r="P18" s="6">
        <v>1</v>
      </c>
      <c r="Q18" s="6">
        <v>0</v>
      </c>
      <c r="R18" s="6">
        <v>1</v>
      </c>
      <c r="S18" s="6" t="s">
        <v>28</v>
      </c>
      <c r="T18" s="6">
        <v>2</v>
      </c>
      <c r="U18" s="6">
        <v>2</v>
      </c>
      <c r="V18" s="6">
        <v>0</v>
      </c>
      <c r="W18" s="6" t="s">
        <v>193</v>
      </c>
      <c r="X18" s="6" t="s">
        <v>199</v>
      </c>
      <c r="Y18" s="7" t="str">
        <f t="shared" si="0"/>
        <v>Призёр</v>
      </c>
    </row>
    <row r="19" spans="1:25">
      <c r="A19" s="9">
        <v>11</v>
      </c>
      <c r="B19" s="12" t="s">
        <v>161</v>
      </c>
      <c r="C19" s="12">
        <v>10113</v>
      </c>
      <c r="D19" s="9" t="str">
        <f>IF(C19=10118,Справочник!$B$8,IF(C19=10104,Справочник!$B$4,IF(C19=10106,Справочник!$B$7,IF(C19=10101,Справочник!$B$1,IF(C19=10103,Справочник!$B$2,IF(C19=10120,Справочник!$B$3,IF(C19=10102,Справочник!$B$5,IF(C19=10105,Справочник!$B$7,IF(C19=10119,Справочник!$B$12,IF(C19=10108,Справочник!$B$11,IF(C19=10109,Справочник!$B$12,IF(C19=10121,Справочник!$B$13,IF(C19=10110,Справочник!$B$14,IF(C19=10111,Справочник!$B$15,IF(C19=10112,Справочник!$B$16,IF(C19=10113,Справочник!$B$17,IF(C19=10107,Справочник!$B$10)))))))))))))))))</f>
        <v>МОУ "Ялунинская СОШ"</v>
      </c>
      <c r="E19" s="23">
        <v>78.510000000000005</v>
      </c>
      <c r="F19" s="6">
        <v>0</v>
      </c>
      <c r="G19" s="6">
        <v>1</v>
      </c>
      <c r="H19" s="6" t="s">
        <v>28</v>
      </c>
      <c r="I19" s="6" t="s">
        <v>28</v>
      </c>
      <c r="J19" s="6">
        <v>1</v>
      </c>
      <c r="K19" s="6">
        <v>0</v>
      </c>
      <c r="L19" s="6">
        <v>0</v>
      </c>
      <c r="M19" s="6">
        <v>1</v>
      </c>
      <c r="N19" s="6">
        <v>1</v>
      </c>
      <c r="O19" s="6">
        <v>1</v>
      </c>
      <c r="P19" s="6" t="s">
        <v>28</v>
      </c>
      <c r="Q19" s="6">
        <v>0</v>
      </c>
      <c r="R19" s="6">
        <v>1</v>
      </c>
      <c r="S19" s="6">
        <v>2</v>
      </c>
      <c r="T19" s="6">
        <v>0</v>
      </c>
      <c r="U19" s="6">
        <v>2</v>
      </c>
      <c r="V19" s="6">
        <v>2</v>
      </c>
      <c r="W19" s="6" t="s">
        <v>200</v>
      </c>
      <c r="X19" s="6" t="s">
        <v>201</v>
      </c>
      <c r="Y19" s="7" t="str">
        <f t="shared" si="0"/>
        <v>Призёр</v>
      </c>
    </row>
    <row r="20" spans="1:25" ht="17.25" customHeight="1">
      <c r="A20" s="9">
        <v>12</v>
      </c>
      <c r="B20" s="12" t="s">
        <v>162</v>
      </c>
      <c r="C20" s="12">
        <v>10108</v>
      </c>
      <c r="D20" s="9" t="str">
        <f>IF(C20=10118,Справочник!$B$8,IF(C20=10104,Справочник!$B$4,IF(C20=10106,Справочник!$B$7,IF(C20=10101,Справочник!$B$1,IF(C20=10103,Справочник!$B$2,IF(C20=10120,Справочник!$B$3,IF(C20=10102,Справочник!$B$5,IF(C20=10105,Справочник!$B$7,IF(C20=10119,Справочник!$B$12,IF(C20=10108,Справочник!$B$11,IF(C20=10109,Справочник!$B$12,IF(C20=10121,Справочник!$B$13,IF(C20=10110,Справочник!$B$14,IF(C20=10111,Справочник!$B$15,IF(C20=10112,Справочник!$B$16,IF(C20=10113,Справочник!$B$17,IF(C20=10107,Справочник!$B$10)))))))))))))))))</f>
        <v>МОУ "Коптеловская СОШ им. Д.Никонова"</v>
      </c>
      <c r="E20" s="23">
        <v>73.510000000000005</v>
      </c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 t="s">
        <v>202</v>
      </c>
      <c r="X20" s="6" t="s">
        <v>203</v>
      </c>
      <c r="Y20" s="7" t="str">
        <f t="shared" si="0"/>
        <v>Призёр</v>
      </c>
    </row>
    <row r="21" spans="1:25" ht="16.5" customHeight="1">
      <c r="A21" s="9">
        <v>13</v>
      </c>
      <c r="B21" s="12" t="s">
        <v>163</v>
      </c>
      <c r="C21" s="12">
        <v>10101</v>
      </c>
      <c r="D21" s="9" t="str">
        <f>IF(C21=10118,Справочник!$B$8,IF(C21=10104,Справочник!$B$4,IF(C21=10106,Справочник!$B$7,IF(C21=10101,Справочник!$B$1,IF(C21=10103,Справочник!$B$2,IF(C21=10120,Справочник!$B$3,IF(C21=10102,Справочник!$B$5,IF(C21=10105,Справочник!$B$7,IF(C21=10119,Справочник!$B$12,IF(C21=10108,Справочник!$B$11,IF(C21=10109,Справочник!$B$12,IF(C21=10121,Справочник!$B$13,IF(C21=10110,Справочник!$B$14,IF(C21=10111,Справочник!$B$15,IF(C21=10112,Справочник!$B$16,IF(C21=10113,Справочник!$B$17,IF(C21=10107,Справочник!$B$10)))))))))))))))))</f>
        <v>МОУ «Арамашевская СОШ им М. Мантурова»</v>
      </c>
      <c r="E21" s="23">
        <v>67.2</v>
      </c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 t="s">
        <v>204</v>
      </c>
      <c r="X21" s="6" t="s">
        <v>205</v>
      </c>
      <c r="Y21" s="7" t="str">
        <f t="shared" si="0"/>
        <v>Призёр</v>
      </c>
    </row>
    <row r="22" spans="1:25" ht="20.25" customHeight="1">
      <c r="A22" s="9">
        <v>14</v>
      </c>
      <c r="B22" s="12" t="s">
        <v>164</v>
      </c>
      <c r="C22" s="12">
        <v>10101</v>
      </c>
      <c r="D22" s="9" t="str">
        <f>IF(C22=10118,Справочник!$B$8,IF(C22=10104,Справочник!$B$4,IF(C22=10106,Справочник!$B$7,IF(C22=10101,Справочник!$B$1,IF(C22=10103,Справочник!$B$2,IF(C22=10120,Справочник!$B$3,IF(C22=10102,Справочник!$B$5,IF(C22=10105,Справочник!$B$7,IF(C22=10119,Справочник!$B$12,IF(C22=10108,Справочник!$B$11,IF(C22=10109,Справочник!$B$12,IF(C22=10121,Справочник!$B$13,IF(C22=10110,Справочник!$B$14,IF(C22=10111,Справочник!$B$15,IF(C22=10112,Справочник!$B$16,IF(C22=10113,Справочник!$B$17,IF(C22=10107,Справочник!$B$10)))))))))))))))))</f>
        <v>МОУ «Арамашевская СОШ им М. Мантурова»</v>
      </c>
      <c r="E22" s="23">
        <v>66.569999999999993</v>
      </c>
      <c r="F22" s="6" t="s">
        <v>28</v>
      </c>
      <c r="G22" s="6" t="s">
        <v>28</v>
      </c>
      <c r="H22" s="6" t="s">
        <v>28</v>
      </c>
      <c r="I22" s="6">
        <v>1</v>
      </c>
      <c r="J22" s="6" t="s">
        <v>28</v>
      </c>
      <c r="K22" s="6" t="s">
        <v>28</v>
      </c>
      <c r="L22" s="6" t="s">
        <v>28</v>
      </c>
      <c r="M22" s="6">
        <v>1</v>
      </c>
      <c r="N22" s="6">
        <v>0</v>
      </c>
      <c r="O22" s="6" t="s">
        <v>28</v>
      </c>
      <c r="P22" s="6" t="s">
        <v>28</v>
      </c>
      <c r="Q22" s="6" t="s">
        <v>28</v>
      </c>
      <c r="R22" s="6" t="s">
        <v>28</v>
      </c>
      <c r="S22" s="6" t="s">
        <v>28</v>
      </c>
      <c r="T22" s="6" t="s">
        <v>28</v>
      </c>
      <c r="U22" s="6" t="s">
        <v>28</v>
      </c>
      <c r="V22" s="6" t="s">
        <v>28</v>
      </c>
      <c r="W22" s="6" t="s">
        <v>206</v>
      </c>
      <c r="X22" s="14">
        <v>44708</v>
      </c>
      <c r="Y22" s="7" t="str">
        <f t="shared" si="0"/>
        <v>Призёр</v>
      </c>
    </row>
    <row r="23" spans="1:25">
      <c r="A23" s="9">
        <v>15</v>
      </c>
      <c r="B23" s="12" t="s">
        <v>165</v>
      </c>
      <c r="C23" s="12">
        <v>10118</v>
      </c>
      <c r="D23" s="9" t="str">
        <f>IF(C23=10118,Справочник!$B$8,IF(C23=10104,Справочник!$B$4,IF(C23=10106,Справочник!$B$7,IF(C23=10101,Справочник!$B$1,IF(C23=10103,Справочник!$B$2,IF(C23=10120,Справочник!$B$3,IF(C23=10102,Справочник!$B$5,IF(C23=10105,Справочник!$B$7,IF(C23=10119,Справочник!$B$12,IF(C23=10108,Справочник!$B$11,IF(C23=10109,Справочник!$B$12,IF(C23=10121,Справочник!$B$13,IF(C23=10110,Справочник!$B$14,IF(C23=10111,Справочник!$B$15,IF(C23=10112,Справочник!$B$16,IF(C23=10113,Справочник!$B$17,IF(C23=10107,Справочник!$B$10)))))))))))))))))</f>
        <v>МОУ "Заринская СОШ"</v>
      </c>
      <c r="E23" s="23">
        <v>59.13</v>
      </c>
      <c r="F23" s="6">
        <v>1</v>
      </c>
      <c r="G23" s="6">
        <v>0</v>
      </c>
      <c r="H23" s="6">
        <v>0</v>
      </c>
      <c r="I23" s="6">
        <v>1</v>
      </c>
      <c r="J23" s="6">
        <v>1</v>
      </c>
      <c r="K23" s="6">
        <v>0</v>
      </c>
      <c r="L23" s="6">
        <v>0</v>
      </c>
      <c r="M23" s="6">
        <v>0</v>
      </c>
      <c r="N23" s="6">
        <v>0</v>
      </c>
      <c r="O23" s="6">
        <v>1</v>
      </c>
      <c r="P23" s="6">
        <v>0</v>
      </c>
      <c r="Q23" s="6">
        <v>0</v>
      </c>
      <c r="R23" s="6">
        <v>0</v>
      </c>
      <c r="S23" s="6">
        <v>0</v>
      </c>
      <c r="T23" s="6">
        <v>0</v>
      </c>
      <c r="U23" s="6" t="s">
        <v>28</v>
      </c>
      <c r="V23" s="6">
        <v>0</v>
      </c>
      <c r="W23" s="6" t="s">
        <v>207</v>
      </c>
      <c r="X23" s="6" t="s">
        <v>208</v>
      </c>
      <c r="Y23" s="7" t="str">
        <f t="shared" si="0"/>
        <v>Призёр</v>
      </c>
    </row>
    <row r="24" spans="1:25">
      <c r="A24" s="9">
        <v>16</v>
      </c>
      <c r="B24" s="12" t="s">
        <v>166</v>
      </c>
      <c r="C24" s="12">
        <v>10118</v>
      </c>
      <c r="D24" s="9" t="str">
        <f>IF(C24=10118,Справочник!$B$8,IF(C24=10104,Справочник!$B$4,IF(C24=10106,Справочник!$B$7,IF(C24=10101,Справочник!$B$1,IF(C24=10103,Справочник!$B$2,IF(C24=10120,Справочник!$B$3,IF(C24=10102,Справочник!$B$5,IF(C24=10105,Справочник!$B$7,IF(C24=10119,Справочник!$B$12,IF(C24=10108,Справочник!$B$11,IF(C24=10109,Справочник!$B$12,IF(C24=10121,Справочник!$B$13,IF(C24=10110,Справочник!$B$14,IF(C24=10111,Справочник!$B$15,IF(C24=10112,Справочник!$B$16,IF(C24=10113,Справочник!$B$17,IF(C24=10107,Справочник!$B$10)))))))))))))))))</f>
        <v>МОУ "Заринская СОШ"</v>
      </c>
      <c r="E24" s="23">
        <v>58.86</v>
      </c>
      <c r="F24" s="6">
        <v>1</v>
      </c>
      <c r="G24" s="6">
        <v>1</v>
      </c>
      <c r="H24" s="6">
        <v>0</v>
      </c>
      <c r="I24" s="6">
        <v>0</v>
      </c>
      <c r="J24" s="6">
        <v>0</v>
      </c>
      <c r="K24" s="6">
        <v>0</v>
      </c>
      <c r="L24" s="6">
        <v>0</v>
      </c>
      <c r="M24" s="6">
        <v>1</v>
      </c>
      <c r="N24" s="6">
        <v>1</v>
      </c>
      <c r="O24" s="6">
        <v>1</v>
      </c>
      <c r="P24" s="6">
        <v>0</v>
      </c>
      <c r="Q24" s="6">
        <v>0</v>
      </c>
      <c r="R24" s="6">
        <v>0</v>
      </c>
      <c r="S24" s="6">
        <v>0</v>
      </c>
      <c r="T24" s="6">
        <v>0</v>
      </c>
      <c r="U24" s="6">
        <v>1</v>
      </c>
      <c r="V24" s="6">
        <v>0</v>
      </c>
      <c r="W24" s="6" t="s">
        <v>209</v>
      </c>
      <c r="X24" s="6" t="s">
        <v>210</v>
      </c>
      <c r="Y24" s="7" t="str">
        <f t="shared" si="0"/>
        <v>Призёр</v>
      </c>
    </row>
    <row r="25" spans="1:25">
      <c r="A25" s="9">
        <v>17</v>
      </c>
      <c r="B25" s="12" t="s">
        <v>167</v>
      </c>
      <c r="C25" s="12">
        <v>10104</v>
      </c>
      <c r="D25" s="9" t="str">
        <f>IF(C25=10118,Справочник!$B$8,IF(C25=10104,Справочник!$B$4,IF(C25=10106,Справочник!$B$7,IF(C25=10101,Справочник!$B$1,IF(C25=10103,Справочник!$B$2,IF(C25=10120,Справочник!$B$3,IF(C25=10102,Справочник!$B$5,IF(C25=10105,Справочник!$B$7,IF(C25=10119,Справочник!$B$12,IF(C25=10108,Справочник!$B$11,IF(C25=10109,Справочник!$B$12,IF(C25=10121,Справочник!$B$13,IF(C25=10110,Справочник!$B$14,IF(C25=10111,Справочник!$B$15,IF(C25=10112,Справочник!$B$16,IF(C25=10113,Справочник!$B$17,IF(C25=10107,Справочник!$B$10)))))))))))))))))</f>
        <v>МОУ "Верхнесинячихинская СОШ №3"</v>
      </c>
      <c r="E25" s="23">
        <v>50.98</v>
      </c>
      <c r="F25" s="6">
        <v>1</v>
      </c>
      <c r="G25" s="6">
        <v>1</v>
      </c>
      <c r="H25" s="6">
        <v>0</v>
      </c>
      <c r="I25" s="6">
        <v>1</v>
      </c>
      <c r="J25" s="6">
        <v>1</v>
      </c>
      <c r="K25" s="6">
        <v>1</v>
      </c>
      <c r="L25" s="6">
        <v>0</v>
      </c>
      <c r="M25" s="6">
        <v>1</v>
      </c>
      <c r="N25" s="6">
        <v>0</v>
      </c>
      <c r="O25" s="6">
        <v>1</v>
      </c>
      <c r="P25" s="6">
        <v>1</v>
      </c>
      <c r="Q25" s="6">
        <v>1</v>
      </c>
      <c r="R25" s="6">
        <v>0</v>
      </c>
      <c r="S25" s="6">
        <v>2</v>
      </c>
      <c r="T25" s="6">
        <v>2</v>
      </c>
      <c r="U25" s="6">
        <v>4</v>
      </c>
      <c r="V25" s="6">
        <v>0</v>
      </c>
      <c r="W25" s="6" t="s">
        <v>211</v>
      </c>
      <c r="X25" s="6">
        <v>0</v>
      </c>
      <c r="Y25" s="7" t="s">
        <v>26</v>
      </c>
    </row>
    <row r="26" spans="1:25">
      <c r="A26" s="9">
        <v>18</v>
      </c>
      <c r="B26" s="12" t="s">
        <v>168</v>
      </c>
      <c r="C26" s="12">
        <v>10104</v>
      </c>
      <c r="D26" s="9" t="str">
        <f>IF(C26=10118,Справочник!$B$8,IF(C26=10104,Справочник!$B$4,IF(C26=10106,Справочник!$B$7,IF(C26=10101,Справочник!$B$1,IF(C26=10103,Справочник!$B$2,IF(C26=10120,Справочник!$B$3,IF(C26=10102,Справочник!$B$5,IF(C26=10105,Справочник!$B$7,IF(C26=10119,Справочник!$B$12,IF(C26=10108,Справочник!$B$11,IF(C26=10109,Справочник!$B$12,IF(C26=10121,Справочник!$B$13,IF(C26=10110,Справочник!$B$14,IF(C26=10111,Справочник!$B$15,IF(C26=10112,Справочник!$B$16,IF(C26=10113,Справочник!$B$17,IF(C26=10107,Справочник!$B$10)))))))))))))))))</f>
        <v>МОУ "Верхнесинячихинская СОШ №3"</v>
      </c>
      <c r="E26" s="23">
        <v>42.61</v>
      </c>
      <c r="F26" s="6">
        <v>1</v>
      </c>
      <c r="G26" s="6">
        <v>1</v>
      </c>
      <c r="H26" s="6">
        <v>1</v>
      </c>
      <c r="I26" s="6">
        <v>1</v>
      </c>
      <c r="J26" s="6">
        <v>1</v>
      </c>
      <c r="K26" s="6">
        <v>0</v>
      </c>
      <c r="L26" s="6">
        <v>1</v>
      </c>
      <c r="M26" s="6">
        <v>1</v>
      </c>
      <c r="N26" s="6">
        <v>1</v>
      </c>
      <c r="O26" s="6">
        <v>1</v>
      </c>
      <c r="P26" s="6">
        <v>0</v>
      </c>
      <c r="Q26" s="6">
        <v>0</v>
      </c>
      <c r="R26" s="6">
        <v>1</v>
      </c>
      <c r="S26" s="6">
        <v>0</v>
      </c>
      <c r="T26" s="6">
        <v>2</v>
      </c>
      <c r="U26" s="6">
        <v>4</v>
      </c>
      <c r="V26" s="6">
        <v>2</v>
      </c>
      <c r="W26" s="6" t="s">
        <v>212</v>
      </c>
      <c r="X26" s="6">
        <v>0</v>
      </c>
      <c r="Y26" s="7" t="s">
        <v>26</v>
      </c>
    </row>
    <row r="27" spans="1:25">
      <c r="A27" s="9">
        <v>19</v>
      </c>
      <c r="B27" s="12" t="s">
        <v>169</v>
      </c>
      <c r="C27" s="12">
        <v>10104</v>
      </c>
      <c r="D27" s="9" t="str">
        <f>IF(C27=10118,Справочник!$B$8,IF(C27=10104,Справочник!$B$4,IF(C27=10106,Справочник!$B$7,IF(C27=10101,Справочник!$B$1,IF(C27=10103,Справочник!$B$2,IF(C27=10120,Справочник!$B$3,IF(C27=10102,Справочник!$B$5,IF(C27=10105,Справочник!$B$7,IF(C27=10119,Справочник!$B$12,IF(C27=10108,Справочник!$B$11,IF(C27=10109,Справочник!$B$12,IF(C27=10121,Справочник!$B$13,IF(C27=10110,Справочник!$B$14,IF(C27=10111,Справочник!$B$15,IF(C27=10112,Справочник!$B$16,IF(C27=10113,Справочник!$B$17,IF(C27=10107,Справочник!$B$10)))))))))))))))))</f>
        <v>МОУ "Верхнесинячихинская СОШ №3"</v>
      </c>
      <c r="E27" s="23">
        <v>40</v>
      </c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>
        <v>40</v>
      </c>
      <c r="X27" s="6">
        <v>0</v>
      </c>
      <c r="Y27" s="7" t="s">
        <v>26</v>
      </c>
    </row>
    <row r="28" spans="1:25">
      <c r="A28" s="9">
        <v>20</v>
      </c>
      <c r="B28" s="12" t="s">
        <v>170</v>
      </c>
      <c r="C28" s="12">
        <v>10104</v>
      </c>
      <c r="D28" s="9" t="str">
        <f>IF(C28=10118,Справочник!$B$8,IF(C28=10104,Справочник!$B$4,IF(C28=10106,Справочник!$B$7,IF(C28=10101,Справочник!$B$1,IF(C28=10103,Справочник!$B$2,IF(C28=10120,Справочник!$B$3,IF(C28=10102,Справочник!$B$5,IF(C28=10105,Справочник!$B$7,IF(C28=10119,Справочник!$B$12,IF(C28=10108,Справочник!$B$11,IF(C28=10109,Справочник!$B$12,IF(C28=10121,Справочник!$B$13,IF(C28=10110,Справочник!$B$14,IF(C28=10111,Справочник!$B$15,IF(C28=10112,Справочник!$B$16,IF(C28=10113,Справочник!$B$17,IF(C28=10107,Справочник!$B$10)))))))))))))))))</f>
        <v>МОУ "Верхнесинячихинская СОШ №3"</v>
      </c>
      <c r="E28" s="23">
        <v>37.9</v>
      </c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 t="s">
        <v>213</v>
      </c>
      <c r="X28" s="6">
        <v>0</v>
      </c>
      <c r="Y28" s="7" t="s">
        <v>26</v>
      </c>
    </row>
    <row r="29" spans="1:25">
      <c r="A29" s="9">
        <v>21</v>
      </c>
      <c r="B29" s="12" t="s">
        <v>171</v>
      </c>
      <c r="C29" s="12">
        <v>10104</v>
      </c>
      <c r="D29" s="9" t="str">
        <f>IF(C29=10118,Справочник!$B$8,IF(C29=10104,Справочник!$B$4,IF(C29=10106,Справочник!$B$7,IF(C29=10101,Справочник!$B$1,IF(C29=10103,Справочник!$B$2,IF(C29=10120,Справочник!$B$3,IF(C29=10102,Справочник!$B$5,IF(C29=10105,Справочник!$B$7,IF(C29=10119,Справочник!$B$12,IF(C29=10108,Справочник!$B$11,IF(C29=10109,Справочник!$B$12,IF(C29=10121,Справочник!$B$13,IF(C29=10110,Справочник!$B$14,IF(C29=10111,Справочник!$B$15,IF(C29=10112,Справочник!$B$16,IF(C29=10113,Справочник!$B$17,IF(C29=10107,Справочник!$B$10)))))))))))))))))</f>
        <v>МОУ "Верхнесинячихинская СОШ №3"</v>
      </c>
      <c r="E29" s="23">
        <v>37.72</v>
      </c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 t="s">
        <v>214</v>
      </c>
      <c r="X29" s="6">
        <v>0</v>
      </c>
      <c r="Y29" s="7" t="s">
        <v>26</v>
      </c>
    </row>
    <row r="30" spans="1:25">
      <c r="A30" s="9">
        <v>22</v>
      </c>
      <c r="B30" s="12" t="s">
        <v>172</v>
      </c>
      <c r="C30" s="12">
        <v>10104</v>
      </c>
      <c r="D30" s="9" t="str">
        <f>IF(C30=10118,Справочник!$B$8,IF(C30=10104,Справочник!$B$4,IF(C30=10106,Справочник!$B$7,IF(C30=10101,Справочник!$B$1,IF(C30=10103,Справочник!$B$2,IF(C30=10120,Справочник!$B$3,IF(C30=10102,Справочник!$B$5,IF(C30=10105,Справочник!$B$7,IF(C30=10119,Справочник!$B$12,IF(C30=10108,Справочник!$B$11,IF(C30=10109,Справочник!$B$12,IF(C30=10121,Справочник!$B$13,IF(C30=10110,Справочник!$B$14,IF(C30=10111,Справочник!$B$15,IF(C30=10112,Справочник!$B$16,IF(C30=10113,Справочник!$B$17,IF(C30=10107,Справочник!$B$10)))))))))))))))))</f>
        <v>МОУ "Верхнесинячихинская СОШ №3"</v>
      </c>
      <c r="E30" s="23">
        <v>37.68</v>
      </c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 t="s">
        <v>215</v>
      </c>
      <c r="X30" s="6">
        <v>0</v>
      </c>
      <c r="Y30" s="7" t="s">
        <v>26</v>
      </c>
    </row>
    <row r="31" spans="1:25">
      <c r="A31" s="9">
        <v>23</v>
      </c>
      <c r="B31" s="12" t="s">
        <v>173</v>
      </c>
      <c r="C31" s="12">
        <v>10104</v>
      </c>
      <c r="D31" s="9" t="str">
        <f>IF(C31=10118,Справочник!$B$8,IF(C31=10104,Справочник!$B$4,IF(C31=10106,Справочник!$B$7,IF(C31=10101,Справочник!$B$1,IF(C31=10103,Справочник!$B$2,IF(C31=10120,Справочник!$B$3,IF(C31=10102,Справочник!$B$5,IF(C31=10105,Справочник!$B$7,IF(C31=10119,Справочник!$B$12,IF(C31=10108,Справочник!$B$11,IF(C31=10109,Справочник!$B$12,IF(C31=10121,Справочник!$B$13,IF(C31=10110,Справочник!$B$14,IF(C31=10111,Справочник!$B$15,IF(C31=10112,Справочник!$B$16,IF(C31=10113,Справочник!$B$17,IF(C31=10107,Справочник!$B$10)))))))))))))))))</f>
        <v>МОУ "Верхнесинячихинская СОШ №3"</v>
      </c>
      <c r="E31" s="23">
        <v>37.58</v>
      </c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 t="s">
        <v>216</v>
      </c>
      <c r="X31" s="6">
        <v>0</v>
      </c>
      <c r="Y31" s="7" t="s">
        <v>26</v>
      </c>
    </row>
    <row r="32" spans="1:25">
      <c r="A32" s="9">
        <v>24</v>
      </c>
      <c r="B32" s="12" t="s">
        <v>174</v>
      </c>
      <c r="C32" s="12">
        <v>10104</v>
      </c>
      <c r="D32" s="9" t="str">
        <f>IF(C32=10118,Справочник!$B$8,IF(C32=10104,Справочник!$B$4,IF(C32=10106,Справочник!$B$7,IF(C32=10101,Справочник!$B$1,IF(C32=10103,Справочник!$B$2,IF(C32=10120,Справочник!$B$3,IF(C32=10102,Справочник!$B$5,IF(C32=10105,Справочник!$B$7,IF(C32=10119,Справочник!$B$12,IF(C32=10108,Справочник!$B$11,IF(C32=10109,Справочник!$B$12,IF(C32=10121,Справочник!$B$13,IF(C32=10110,Справочник!$B$14,IF(C32=10111,Справочник!$B$15,IF(C32=10112,Справочник!$B$16,IF(C32=10113,Справочник!$B$17,IF(C32=10107,Справочник!$B$10)))))))))))))))))</f>
        <v>МОУ "Верхнесинячихинская СОШ №3"</v>
      </c>
      <c r="E32" s="23">
        <v>37.47</v>
      </c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 t="s">
        <v>217</v>
      </c>
      <c r="X32" s="6">
        <v>0</v>
      </c>
      <c r="Y32" s="7" t="s">
        <v>26</v>
      </c>
    </row>
    <row r="33" spans="1:25">
      <c r="A33" s="9">
        <v>25</v>
      </c>
      <c r="B33" s="12" t="s">
        <v>175</v>
      </c>
      <c r="C33" s="12">
        <v>10104</v>
      </c>
      <c r="D33" s="9" t="str">
        <f>IF(C33=10118,Справочник!$B$8,IF(C33=10104,Справочник!$B$4,IF(C33=10106,Справочник!$B$7,IF(C33=10101,Справочник!$B$1,IF(C33=10103,Справочник!$B$2,IF(C33=10120,Справочник!$B$3,IF(C33=10102,Справочник!$B$5,IF(C33=10105,Справочник!$B$7,IF(C33=10119,Справочник!$B$12,IF(C33=10108,Справочник!$B$11,IF(C33=10109,Справочник!$B$12,IF(C33=10121,Справочник!$B$13,IF(C33=10110,Справочник!$B$14,IF(C33=10111,Справочник!$B$15,IF(C33=10112,Справочник!$B$16,IF(C33=10113,Справочник!$B$17,IF(C33=10107,Справочник!$B$10)))))))))))))))))</f>
        <v>МОУ "Верхнесинячихинская СОШ №3"</v>
      </c>
      <c r="E33" s="23">
        <v>37.03</v>
      </c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 t="s">
        <v>218</v>
      </c>
      <c r="X33" s="6">
        <v>0</v>
      </c>
      <c r="Y33" s="7" t="s">
        <v>26</v>
      </c>
    </row>
    <row r="34" spans="1:25">
      <c r="A34" s="9">
        <v>26</v>
      </c>
      <c r="B34" s="12" t="s">
        <v>176</v>
      </c>
      <c r="C34" s="12">
        <v>10104</v>
      </c>
      <c r="D34" s="9" t="str">
        <f>IF(C34=10118,Справочник!$B$8,IF(C34=10104,Справочник!$B$4,IF(C34=10106,Справочник!$B$7,IF(C34=10101,Справочник!$B$1,IF(C34=10103,Справочник!$B$2,IF(C34=10120,Справочник!$B$3,IF(C34=10102,Справочник!$B$5,IF(C34=10105,Справочник!$B$7,IF(C34=10119,Справочник!$B$12,IF(C34=10108,Справочник!$B$11,IF(C34=10109,Справочник!$B$12,IF(C34=10121,Справочник!$B$13,IF(C34=10110,Справочник!$B$14,IF(C34=10111,Справочник!$B$15,IF(C34=10112,Справочник!$B$16,IF(C34=10113,Справочник!$B$17,IF(C34=10107,Справочник!$B$10)))))))))))))))))</f>
        <v>МОУ "Верхнесинячихинская СОШ №3"</v>
      </c>
      <c r="E34" s="23">
        <v>36.96</v>
      </c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 t="s">
        <v>219</v>
      </c>
      <c r="X34" s="6">
        <v>0</v>
      </c>
      <c r="Y34" s="7" t="s">
        <v>26</v>
      </c>
    </row>
    <row r="35" spans="1:25">
      <c r="A35" s="9">
        <v>27</v>
      </c>
      <c r="B35" s="12" t="s">
        <v>177</v>
      </c>
      <c r="C35" s="12">
        <v>10104</v>
      </c>
      <c r="D35" s="9" t="str">
        <f>IF(C35=10118,Справочник!$B$8,IF(C35=10104,Справочник!$B$4,IF(C35=10106,Справочник!$B$7,IF(C35=10101,Справочник!$B$1,IF(C35=10103,Справочник!$B$2,IF(C35=10120,Справочник!$B$3,IF(C35=10102,Справочник!$B$5,IF(C35=10105,Справочник!$B$7,IF(C35=10119,Справочник!$B$12,IF(C35=10108,Справочник!$B$11,IF(C35=10109,Справочник!$B$12,IF(C35=10121,Справочник!$B$13,IF(C35=10110,Справочник!$B$14,IF(C35=10111,Справочник!$B$15,IF(C35=10112,Справочник!$B$16,IF(C35=10113,Справочник!$B$17,IF(C35=10107,Справочник!$B$10)))))))))))))))))</f>
        <v>МОУ "Верхнесинячихинская СОШ №3"</v>
      </c>
      <c r="E35" s="23">
        <v>36.619999999999997</v>
      </c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 t="s">
        <v>220</v>
      </c>
      <c r="X35" s="6">
        <v>0</v>
      </c>
      <c r="Y35" s="7" t="s">
        <v>26</v>
      </c>
    </row>
    <row r="36" spans="1:25">
      <c r="A36" s="9">
        <v>28</v>
      </c>
      <c r="B36" s="12" t="s">
        <v>178</v>
      </c>
      <c r="C36" s="12">
        <v>10104</v>
      </c>
      <c r="D36" s="9" t="str">
        <f>IF(C36=10118,Справочник!$B$8,IF(C36=10104,Справочник!$B$4,IF(C36=10106,Справочник!$B$7,IF(C36=10101,Справочник!$B$1,IF(C36=10103,Справочник!$B$2,IF(C36=10120,Справочник!$B$3,IF(C36=10102,Справочник!$B$5,IF(C36=10105,Справочник!$B$7,IF(C36=10119,Справочник!$B$12,IF(C36=10108,Справочник!$B$11,IF(C36=10109,Справочник!$B$12,IF(C36=10121,Справочник!$B$13,IF(C36=10110,Справочник!$B$14,IF(C36=10111,Справочник!$B$15,IF(C36=10112,Справочник!$B$16,IF(C36=10113,Справочник!$B$17,IF(C36=10107,Справочник!$B$10)))))))))))))))))</f>
        <v>МОУ "Верхнесинячихинская СОШ №3"</v>
      </c>
      <c r="E36" s="23">
        <v>36.36</v>
      </c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 t="s">
        <v>221</v>
      </c>
      <c r="X36" s="6">
        <v>0</v>
      </c>
      <c r="Y36" s="7" t="s">
        <v>26</v>
      </c>
    </row>
    <row r="37" spans="1:25">
      <c r="A37" s="9">
        <v>29</v>
      </c>
      <c r="B37" s="12" t="s">
        <v>179</v>
      </c>
      <c r="C37" s="12">
        <v>10104</v>
      </c>
      <c r="D37" s="9" t="str">
        <f>IF(C37=10118,Справочник!$B$8,IF(C37=10104,Справочник!$B$4,IF(C37=10106,Справочник!$B$7,IF(C37=10101,Справочник!$B$1,IF(C37=10103,Справочник!$B$2,IF(C37=10120,Справочник!$B$3,IF(C37=10102,Справочник!$B$5,IF(C37=10105,Справочник!$B$7,IF(C37=10119,Справочник!$B$12,IF(C37=10108,Справочник!$B$11,IF(C37=10109,Справочник!$B$12,IF(C37=10121,Справочник!$B$13,IF(C37=10110,Справочник!$B$14,IF(C37=10111,Справочник!$B$15,IF(C37=10112,Справочник!$B$16,IF(C37=10113,Справочник!$B$17,IF(C37=10107,Справочник!$B$10)))))))))))))))))</f>
        <v>МОУ "Верхнесинячихинская СОШ №3"</v>
      </c>
      <c r="E37" s="23">
        <v>35.22</v>
      </c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 t="s">
        <v>222</v>
      </c>
      <c r="X37" s="6">
        <v>0</v>
      </c>
      <c r="Y37" s="7" t="s">
        <v>26</v>
      </c>
    </row>
    <row r="38" spans="1:25">
      <c r="A38" s="9">
        <v>30</v>
      </c>
      <c r="B38" s="12" t="s">
        <v>180</v>
      </c>
      <c r="C38" s="12">
        <v>10104</v>
      </c>
      <c r="D38" s="9" t="str">
        <f>IF(C38=10118,Справочник!$B$8,IF(C38=10104,Справочник!$B$4,IF(C38=10106,Справочник!$B$7,IF(C38=10101,Справочник!$B$1,IF(C38=10103,Справочник!$B$2,IF(C38=10120,Справочник!$B$3,IF(C38=10102,Справочник!$B$5,IF(C38=10105,Справочник!$B$7,IF(C38=10119,Справочник!$B$12,IF(C38=10108,Справочник!$B$11,IF(C38=10109,Справочник!$B$12,IF(C38=10121,Справочник!$B$13,IF(C38=10110,Справочник!$B$14,IF(C38=10111,Справочник!$B$15,IF(C38=10112,Справочник!$B$16,IF(C38=10113,Справочник!$B$17,IF(C38=10107,Справочник!$B$10)))))))))))))))))</f>
        <v>МОУ "Верхнесинячихинская СОШ №3"</v>
      </c>
      <c r="E38" s="23">
        <v>33.83</v>
      </c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 t="s">
        <v>223</v>
      </c>
      <c r="X38" s="6">
        <v>0</v>
      </c>
      <c r="Y38" s="7" t="s">
        <v>26</v>
      </c>
    </row>
    <row r="39" spans="1:25">
      <c r="A39" s="9">
        <v>31</v>
      </c>
      <c r="B39" s="12" t="s">
        <v>181</v>
      </c>
      <c r="C39" s="12">
        <v>10104</v>
      </c>
      <c r="D39" s="9" t="str">
        <f>IF(C39=10118,Справочник!$B$8,IF(C39=10104,Справочник!$B$4,IF(C39=10106,Справочник!$B$7,IF(C39=10101,Справочник!$B$1,IF(C39=10103,Справочник!$B$2,IF(C39=10120,Справочник!$B$3,IF(C39=10102,Справочник!$B$5,IF(C39=10105,Справочник!$B$7,IF(C39=10119,Справочник!$B$12,IF(C39=10108,Справочник!$B$11,IF(C39=10109,Справочник!$B$12,IF(C39=10121,Справочник!$B$13,IF(C39=10110,Справочник!$B$14,IF(C39=10111,Справочник!$B$15,IF(C39=10112,Справочник!$B$16,IF(C39=10113,Справочник!$B$17,IF(C39=10107,Справочник!$B$10)))))))))))))))))</f>
        <v>МОУ "Верхнесинячихинская СОШ №3"</v>
      </c>
      <c r="E39" s="23">
        <v>32.549999999999997</v>
      </c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 t="s">
        <v>224</v>
      </c>
      <c r="X39" s="6">
        <v>0</v>
      </c>
      <c r="Y39" s="7" t="s">
        <v>26</v>
      </c>
    </row>
    <row r="40" spans="1:25">
      <c r="A40" s="9">
        <v>32</v>
      </c>
      <c r="B40" s="12" t="s">
        <v>182</v>
      </c>
      <c r="C40" s="12">
        <v>10104</v>
      </c>
      <c r="D40" s="9" t="str">
        <f>IF(C40=10118,Справочник!$B$8,IF(C40=10104,Справочник!$B$4,IF(C40=10106,Справочник!$B$7,IF(C40=10101,Справочник!$B$1,IF(C40=10103,Справочник!$B$2,IF(C40=10120,Справочник!$B$3,IF(C40=10102,Справочник!$B$5,IF(C40=10105,Справочник!$B$7,IF(C40=10119,Справочник!$B$12,IF(C40=10108,Справочник!$B$11,IF(C40=10109,Справочник!$B$12,IF(C40=10121,Справочник!$B$13,IF(C40=10110,Справочник!$B$14,IF(C40=10111,Справочник!$B$15,IF(C40=10112,Справочник!$B$16,IF(C40=10113,Справочник!$B$17,IF(C40=10107,Справочник!$B$10)))))))))))))))))</f>
        <v>МОУ "Верхнесинячихинская СОШ №3"</v>
      </c>
      <c r="E40" s="23">
        <v>26.17</v>
      </c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 t="s">
        <v>225</v>
      </c>
      <c r="X40" s="6">
        <v>0</v>
      </c>
      <c r="Y40" s="7" t="s">
        <v>26</v>
      </c>
    </row>
    <row r="41" spans="1:25">
      <c r="A41" s="9">
        <v>33</v>
      </c>
      <c r="B41" s="12" t="s">
        <v>183</v>
      </c>
      <c r="C41" s="12">
        <v>10104</v>
      </c>
      <c r="D41" s="9" t="str">
        <f>IF(C41=10118,Справочник!$B$8,IF(C41=10104,Справочник!$B$4,IF(C41=10106,Справочник!$B$7,IF(C41=10101,Справочник!$B$1,IF(C41=10103,Справочник!$B$2,IF(C41=10120,Справочник!$B$3,IF(C41=10102,Справочник!$B$5,IF(C41=10105,Справочник!$B$7,IF(C41=10119,Справочник!$B$12,IF(C41=10108,Справочник!$B$11,IF(C41=10109,Справочник!$B$12,IF(C41=10121,Справочник!$B$13,IF(C41=10110,Справочник!$B$14,IF(C41=10111,Справочник!$B$15,IF(C41=10112,Справочник!$B$16,IF(C41=10113,Справочник!$B$17,IF(C41=10107,Справочник!$B$10)))))))))))))))))</f>
        <v>МОУ "Верхнесинячихинская СОШ №3"</v>
      </c>
      <c r="E41" s="23">
        <v>25.97</v>
      </c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 t="s">
        <v>226</v>
      </c>
      <c r="X41" s="6">
        <v>0</v>
      </c>
      <c r="Y41" s="7" t="s">
        <v>26</v>
      </c>
    </row>
    <row r="42" spans="1:25">
      <c r="A42" s="9">
        <v>34</v>
      </c>
      <c r="B42" s="12" t="s">
        <v>184</v>
      </c>
      <c r="C42" s="12">
        <v>10104</v>
      </c>
      <c r="D42" s="9" t="str">
        <f>IF(C42=10118,Справочник!$B$8,IF(C42=10104,Справочник!$B$4,IF(C42=10106,Справочник!$B$7,IF(C42=10101,Справочник!$B$1,IF(C42=10103,Справочник!$B$2,IF(C42=10120,Справочник!$B$3,IF(C42=10102,Справочник!$B$5,IF(C42=10105,Справочник!$B$7,IF(C42=10119,Справочник!$B$12,IF(C42=10108,Справочник!$B$11,IF(C42=10109,Справочник!$B$12,IF(C42=10121,Справочник!$B$13,IF(C42=10110,Справочник!$B$14,IF(C42=10111,Справочник!$B$15,IF(C42=10112,Справочник!$B$16,IF(C42=10113,Справочник!$B$17,IF(C42=10107,Справочник!$B$10)))))))))))))))))</f>
        <v>МОУ "Верхнесинячихинская СОШ №3"</v>
      </c>
      <c r="E42" s="23">
        <v>19.13</v>
      </c>
      <c r="F42" s="6">
        <v>1</v>
      </c>
      <c r="G42" s="6">
        <v>1</v>
      </c>
      <c r="H42" s="6">
        <v>1</v>
      </c>
      <c r="I42" s="6">
        <v>1</v>
      </c>
      <c r="J42" s="6">
        <v>1</v>
      </c>
      <c r="K42" s="6">
        <v>1</v>
      </c>
      <c r="L42" s="6">
        <v>1</v>
      </c>
      <c r="M42" s="6">
        <v>1</v>
      </c>
      <c r="N42" s="6">
        <v>0</v>
      </c>
      <c r="O42" s="6">
        <v>1</v>
      </c>
      <c r="P42" s="6">
        <v>1</v>
      </c>
      <c r="Q42" s="6">
        <v>1</v>
      </c>
      <c r="R42" s="6">
        <v>1</v>
      </c>
      <c r="S42" s="6">
        <v>2</v>
      </c>
      <c r="T42" s="6">
        <v>2</v>
      </c>
      <c r="U42" s="6">
        <v>4</v>
      </c>
      <c r="V42" s="6">
        <v>2</v>
      </c>
      <c r="W42" s="6" t="s">
        <v>131</v>
      </c>
      <c r="X42" s="6" t="s">
        <v>132</v>
      </c>
      <c r="Y42" s="7" t="s">
        <v>26</v>
      </c>
    </row>
    <row r="43" spans="1:25">
      <c r="A43" s="9">
        <v>35</v>
      </c>
      <c r="B43" s="12" t="s">
        <v>185</v>
      </c>
      <c r="C43" s="12">
        <v>10103</v>
      </c>
      <c r="D43" s="9" t="str">
        <f>IF(C43=10118,Справочник!$B$8,IF(C43=10104,Справочник!$B$4,IF(C43=10106,Справочник!$B$7,IF(C43=10101,Справочник!$B$1,IF(C43=10103,Справочник!$B$2,IF(C43=10120,Справочник!$B$3,IF(C43=10102,Справочник!$B$5,IF(C43=10105,Справочник!$B$7,IF(C43=10119,Справочник!$B$12,IF(C43=10108,Справочник!$B$11,IF(C43=10109,Справочник!$B$12,IF(C43=10121,Справочник!$B$13,IF(C43=10110,Справочник!$B$14,IF(C43=10111,Справочник!$B$15,IF(C43=10112,Справочник!$B$16,IF(C43=10113,Справочник!$B$17,IF(C43=10107,Справочник!$B$10)))))))))))))))))</f>
        <v>МОУ "Верхнесинячихинская СОШ №2"</v>
      </c>
      <c r="E43" s="23">
        <v>16</v>
      </c>
      <c r="F43" s="6">
        <v>0</v>
      </c>
      <c r="G43" s="6">
        <v>1</v>
      </c>
      <c r="H43" s="6">
        <v>1</v>
      </c>
      <c r="I43" s="6">
        <v>1</v>
      </c>
      <c r="J43" s="6">
        <v>1</v>
      </c>
      <c r="K43" s="6">
        <v>1</v>
      </c>
      <c r="L43" s="6">
        <v>1</v>
      </c>
      <c r="M43" s="6">
        <v>1</v>
      </c>
      <c r="N43" s="6">
        <v>0</v>
      </c>
      <c r="O43" s="6">
        <v>1</v>
      </c>
      <c r="P43" s="6">
        <v>1</v>
      </c>
      <c r="Q43" s="6">
        <v>0</v>
      </c>
      <c r="R43" s="6">
        <v>1</v>
      </c>
      <c r="S43" s="6" t="s">
        <v>28</v>
      </c>
      <c r="T43" s="6">
        <v>2</v>
      </c>
      <c r="U43" s="6">
        <v>4</v>
      </c>
      <c r="V43" s="6">
        <v>0</v>
      </c>
      <c r="W43" s="6" t="s">
        <v>133</v>
      </c>
      <c r="X43" s="6" t="s">
        <v>134</v>
      </c>
      <c r="Y43" s="7" t="s">
        <v>26</v>
      </c>
    </row>
    <row r="44" spans="1:25">
      <c r="A44" s="9">
        <v>36</v>
      </c>
      <c r="B44" s="12" t="s">
        <v>186</v>
      </c>
      <c r="C44" s="12">
        <v>10104</v>
      </c>
      <c r="D44" s="9" t="str">
        <f>IF(C44=10118,Справочник!$B$8,IF(C44=10104,Справочник!$B$4,IF(C44=10106,Справочник!$B$7,IF(C44=10101,Справочник!$B$1,IF(C44=10103,Справочник!$B$2,IF(C44=10120,Справочник!$B$3,IF(C44=10102,Справочник!$B$5,IF(C44=10105,Справочник!$B$7,IF(C44=10119,Справочник!$B$12,IF(C44=10108,Справочник!$B$11,IF(C44=10109,Справочник!$B$12,IF(C44=10121,Справочник!$B$13,IF(C44=10110,Справочник!$B$14,IF(C44=10111,Справочник!$B$15,IF(C44=10112,Справочник!$B$16,IF(C44=10113,Справочник!$B$17,IF(C44=10107,Справочник!$B$10)))))))))))))))))</f>
        <v>МОУ "Верхнесинячихинская СОШ №3"</v>
      </c>
      <c r="E44" s="23">
        <v>14.78</v>
      </c>
      <c r="F44" s="6">
        <v>1</v>
      </c>
      <c r="G44" s="6">
        <v>1</v>
      </c>
      <c r="H44" s="6">
        <v>1</v>
      </c>
      <c r="I44" s="6">
        <v>1</v>
      </c>
      <c r="J44" s="6">
        <v>1</v>
      </c>
      <c r="K44" s="6">
        <v>0</v>
      </c>
      <c r="L44" s="6">
        <v>0</v>
      </c>
      <c r="M44" s="6">
        <v>1</v>
      </c>
      <c r="N44" s="6">
        <v>1</v>
      </c>
      <c r="O44" s="6">
        <v>1</v>
      </c>
      <c r="P44" s="6">
        <v>1</v>
      </c>
      <c r="Q44" s="6">
        <v>0</v>
      </c>
      <c r="R44" s="6">
        <v>0</v>
      </c>
      <c r="S44" s="6">
        <v>2</v>
      </c>
      <c r="T44" s="6">
        <v>0</v>
      </c>
      <c r="U44" s="6">
        <v>4</v>
      </c>
      <c r="V44" s="6">
        <v>2</v>
      </c>
      <c r="W44" s="6" t="s">
        <v>135</v>
      </c>
      <c r="X44" s="6" t="s">
        <v>136</v>
      </c>
      <c r="Y44" s="7" t="s">
        <v>26</v>
      </c>
    </row>
    <row r="45" spans="1:25">
      <c r="A45" s="9">
        <v>37</v>
      </c>
      <c r="B45" s="12" t="s">
        <v>187</v>
      </c>
      <c r="C45" s="12">
        <v>10104</v>
      </c>
      <c r="D45" s="9" t="str">
        <f>IF(C45=10118,Справочник!$B$8,IF(C45=10104,Справочник!$B$4,IF(C45=10106,Справочник!$B$7,IF(C45=10101,Справочник!$B$1,IF(C45=10103,Справочник!$B$2,IF(C45=10120,Справочник!$B$3,IF(C45=10102,Справочник!$B$5,IF(C45=10105,Справочник!$B$7,IF(C45=10119,Справочник!$B$12,IF(C45=10108,Справочник!$B$11,IF(C45=10109,Справочник!$B$12,IF(C45=10121,Справочник!$B$13,IF(C45=10110,Справочник!$B$14,IF(C45=10111,Справочник!$B$15,IF(C45=10112,Справочник!$B$16,IF(C45=10113,Справочник!$B$17,IF(C45=10107,Справочник!$B$10)))))))))))))))))</f>
        <v>МОУ "Верхнесинячихинская СОШ №3"</v>
      </c>
      <c r="E45" s="23">
        <v>13.91</v>
      </c>
      <c r="F45" s="6">
        <v>0</v>
      </c>
      <c r="G45" s="6">
        <v>1</v>
      </c>
      <c r="H45" s="6">
        <v>1</v>
      </c>
      <c r="I45" s="6">
        <v>1</v>
      </c>
      <c r="J45" s="6">
        <v>1</v>
      </c>
      <c r="K45" s="6">
        <v>1</v>
      </c>
      <c r="L45" s="6">
        <v>1</v>
      </c>
      <c r="M45" s="6">
        <v>1</v>
      </c>
      <c r="N45" s="6">
        <v>1</v>
      </c>
      <c r="O45" s="6">
        <v>1</v>
      </c>
      <c r="P45" s="6">
        <v>0</v>
      </c>
      <c r="Q45" s="6">
        <v>1</v>
      </c>
      <c r="R45" s="6">
        <v>0</v>
      </c>
      <c r="S45" s="6">
        <v>2</v>
      </c>
      <c r="T45" s="6">
        <v>2</v>
      </c>
      <c r="U45" s="6">
        <v>0</v>
      </c>
      <c r="V45" s="6">
        <v>2</v>
      </c>
      <c r="W45" s="6" t="s">
        <v>137</v>
      </c>
      <c r="X45" s="6" t="s">
        <v>138</v>
      </c>
      <c r="Y45" s="7" t="s">
        <v>26</v>
      </c>
    </row>
    <row r="46" spans="1:25">
      <c r="A46" s="9">
        <v>38</v>
      </c>
      <c r="B46" s="12" t="s">
        <v>188</v>
      </c>
      <c r="C46" s="12">
        <v>10103</v>
      </c>
      <c r="D46" s="9" t="str">
        <f>IF(C46=10118,Справочник!$B$8,IF(C46=10104,Справочник!$B$4,IF(C46=10106,Справочник!$B$7,IF(C46=10101,Справочник!$B$1,IF(C46=10103,Справочник!$B$2,IF(C46=10120,Справочник!$B$3,IF(C46=10102,Справочник!$B$5,IF(C46=10105,Справочник!$B$7,IF(C46=10119,Справочник!$B$12,IF(C46=10108,Справочник!$B$11,IF(C46=10109,Справочник!$B$12,IF(C46=10121,Справочник!$B$13,IF(C46=10110,Справочник!$B$14,IF(C46=10111,Справочник!$B$15,IF(C46=10112,Справочник!$B$16,IF(C46=10113,Справочник!$B$17,IF(C46=10107,Справочник!$B$10)))))))))))))))))</f>
        <v>МОУ "Верхнесинячихинская СОШ №2"</v>
      </c>
      <c r="E46" s="23">
        <v>12</v>
      </c>
      <c r="F46" s="6">
        <v>0</v>
      </c>
      <c r="G46" s="6">
        <v>0</v>
      </c>
      <c r="H46" s="6">
        <v>1</v>
      </c>
      <c r="I46" s="6">
        <v>1</v>
      </c>
      <c r="J46" s="6">
        <v>0</v>
      </c>
      <c r="K46" s="6">
        <v>0</v>
      </c>
      <c r="L46" s="6">
        <v>1</v>
      </c>
      <c r="M46" s="6">
        <v>1</v>
      </c>
      <c r="N46" s="6">
        <v>0</v>
      </c>
      <c r="O46" s="6">
        <v>1</v>
      </c>
      <c r="P46" s="6">
        <v>0</v>
      </c>
      <c r="Q46" s="6">
        <v>1</v>
      </c>
      <c r="R46" s="6">
        <v>0</v>
      </c>
      <c r="S46" s="6">
        <v>0</v>
      </c>
      <c r="T46" s="6">
        <v>2</v>
      </c>
      <c r="U46" s="6">
        <v>4</v>
      </c>
      <c r="V46" s="6">
        <v>0</v>
      </c>
      <c r="W46" s="6" t="s">
        <v>139</v>
      </c>
      <c r="X46" s="21">
        <v>24.09</v>
      </c>
      <c r="Y46" s="7" t="s">
        <v>26</v>
      </c>
    </row>
    <row r="47" spans="1:25">
      <c r="A47" s="9">
        <v>39</v>
      </c>
      <c r="B47" s="12" t="s">
        <v>189</v>
      </c>
      <c r="C47" s="12">
        <v>10103</v>
      </c>
      <c r="D47" s="9" t="str">
        <f>IF(C47=10118,Справочник!$B$8,IF(C47=10104,Справочник!$B$4,IF(C47=10106,Справочник!$B$7,IF(C47=10101,Справочник!$B$1,IF(C47=10103,Справочник!$B$2,IF(C47=10120,Справочник!$B$3,IF(C47=10102,Справочник!$B$5,IF(C47=10105,Справочник!$B$7,IF(C47=10119,Справочник!$B$12,IF(C47=10108,Справочник!$B$11,IF(C47=10109,Справочник!$B$12,IF(C47=10121,Справочник!$B$13,IF(C47=10110,Справочник!$B$14,IF(C47=10111,Справочник!$B$15,IF(C47=10112,Справочник!$B$16,IF(C47=10113,Справочник!$B$17,IF(C47=10107,Справочник!$B$10)))))))))))))))))</f>
        <v>МОУ "Верхнесинячихинская СОШ №2"</v>
      </c>
      <c r="E47" s="23">
        <v>10</v>
      </c>
      <c r="F47" s="6">
        <v>1</v>
      </c>
      <c r="G47" s="6">
        <v>1</v>
      </c>
      <c r="H47" s="6">
        <v>0</v>
      </c>
      <c r="I47" s="6">
        <v>0</v>
      </c>
      <c r="J47" s="6">
        <v>1</v>
      </c>
      <c r="K47" s="6">
        <v>0</v>
      </c>
      <c r="L47" s="6">
        <v>0</v>
      </c>
      <c r="M47" s="6">
        <v>0</v>
      </c>
      <c r="N47" s="6">
        <v>0</v>
      </c>
      <c r="O47" s="6">
        <v>1</v>
      </c>
      <c r="P47" s="6">
        <v>0</v>
      </c>
      <c r="Q47" s="6">
        <v>0</v>
      </c>
      <c r="R47" s="6">
        <v>0</v>
      </c>
      <c r="S47" s="6" t="s">
        <v>28</v>
      </c>
      <c r="T47" s="6" t="s">
        <v>28</v>
      </c>
      <c r="U47" s="6">
        <v>4</v>
      </c>
      <c r="V47" s="6">
        <v>2</v>
      </c>
      <c r="W47" s="6" t="s">
        <v>140</v>
      </c>
      <c r="X47" s="6" t="s">
        <v>141</v>
      </c>
      <c r="Y47" s="7" t="s">
        <v>26</v>
      </c>
    </row>
    <row r="48" spans="1:25">
      <c r="A48" s="9">
        <v>40</v>
      </c>
      <c r="B48" s="12" t="s">
        <v>190</v>
      </c>
      <c r="C48" s="12">
        <v>10109</v>
      </c>
      <c r="D48" s="9" t="str">
        <f>IF(C48=10118,Справочник!$B$8,IF(C48=10104,Справочник!$B$4,IF(C48=10106,Справочник!$B$7,IF(C48=10101,Справочник!$B$1,IF(C48=10103,Справочник!$B$2,IF(C48=10120,Справочник!$B$3,IF(C48=10102,Справочник!$B$5,IF(C48=10105,Справочник!$B$7,IF(C48=10119,Справочник!$B$12,IF(C48=10108,Справочник!$B$11,IF(C48=10109,Справочник!$B$12,IF(C48=10121,Справочник!$B$13,IF(C48=10110,Справочник!$B$14,IF(C48=10111,Справочник!$B$15,IF(C48=10112,Справочник!$B$16,IF(C48=10113,Справочник!$B$17,IF(C48=10107,Справочник!$B$10)))))))))))))))))</f>
        <v>МОУ "Костинская СОШ"</v>
      </c>
      <c r="E48" s="23">
        <v>9.57</v>
      </c>
      <c r="F48" s="6">
        <v>0</v>
      </c>
      <c r="G48" s="6">
        <v>1</v>
      </c>
      <c r="H48" s="6">
        <v>0</v>
      </c>
      <c r="I48" s="6">
        <v>0</v>
      </c>
      <c r="J48" s="6">
        <v>1</v>
      </c>
      <c r="K48" s="6">
        <v>0</v>
      </c>
      <c r="L48" s="6">
        <v>1</v>
      </c>
      <c r="M48" s="6">
        <v>0</v>
      </c>
      <c r="N48" s="6">
        <v>1</v>
      </c>
      <c r="O48" s="6">
        <v>1</v>
      </c>
      <c r="P48" s="6" t="s">
        <v>28</v>
      </c>
      <c r="Q48" s="6">
        <v>0</v>
      </c>
      <c r="R48" s="6">
        <v>0</v>
      </c>
      <c r="S48" s="6" t="s">
        <v>28</v>
      </c>
      <c r="T48" s="6">
        <v>2</v>
      </c>
      <c r="U48" s="6">
        <v>2</v>
      </c>
      <c r="V48" s="6">
        <v>2</v>
      </c>
      <c r="W48" s="6" t="s">
        <v>142</v>
      </c>
      <c r="X48" s="6" t="s">
        <v>143</v>
      </c>
      <c r="Y48" s="7" t="s">
        <v>26</v>
      </c>
    </row>
    <row r="49" spans="1:25" ht="31.5">
      <c r="A49" s="9">
        <v>41</v>
      </c>
      <c r="B49" s="12" t="s">
        <v>191</v>
      </c>
      <c r="C49" s="12">
        <v>10120</v>
      </c>
      <c r="D49" s="9" t="str">
        <f>IF(C49=10118,Справочник!$B$8,IF(C49=10104,Справочник!$B$4,IF(C49=10106,Справочник!$B$7,IF(C49=10101,Справочник!$B$1,IF(C49=10103,Справочник!$B$2,IF(C49=10120,Справочник!$B$3,IF(C49=10102,Справочник!$B$5,IF(C49=10105,Справочник!$B$7,IF(C49=10119,Справочник!$B$12,IF(C49=10108,Справочник!$B$11,IF(C49=10109,Справочник!$B$12,IF(C49=10121,Справочник!$B$13,IF(C49=10110,Справочник!$B$14,IF(C49=10111,Справочник!$B$15,IF(C49=10112,Справочник!$B$16,IF(C49=10113,Справочник!$B$17,IF(C49=10107,Справочник!$B$10)))))))))))))))))</f>
        <v>ФМОУ «"Верхнесинячихинская СОШ №2"- Нижнесинячихинская ООШ»</v>
      </c>
      <c r="E49" s="23">
        <v>8.6999999999999993</v>
      </c>
      <c r="F49" s="6">
        <v>1</v>
      </c>
      <c r="G49" s="6">
        <v>1</v>
      </c>
      <c r="H49" s="6">
        <v>1</v>
      </c>
      <c r="I49" s="6">
        <v>0</v>
      </c>
      <c r="J49" s="6">
        <v>1</v>
      </c>
      <c r="K49" s="6">
        <v>0</v>
      </c>
      <c r="L49" s="6">
        <v>1</v>
      </c>
      <c r="M49" s="6">
        <v>1</v>
      </c>
      <c r="N49" s="6">
        <v>1</v>
      </c>
      <c r="O49" s="6">
        <v>1</v>
      </c>
      <c r="P49" s="6">
        <v>1</v>
      </c>
      <c r="Q49" s="6">
        <v>1</v>
      </c>
      <c r="R49" s="6">
        <v>0</v>
      </c>
      <c r="S49" s="6" t="s">
        <v>28</v>
      </c>
      <c r="T49" s="6">
        <v>0</v>
      </c>
      <c r="U49" s="6" t="s">
        <v>28</v>
      </c>
      <c r="V49" s="6" t="s">
        <v>28</v>
      </c>
      <c r="W49" s="6" t="s">
        <v>144</v>
      </c>
      <c r="X49" s="6" t="s">
        <v>145</v>
      </c>
      <c r="Y49" s="7" t="s">
        <v>26</v>
      </c>
    </row>
    <row r="50" spans="1:25">
      <c r="A50" s="9">
        <v>42</v>
      </c>
      <c r="B50" s="12" t="s">
        <v>192</v>
      </c>
      <c r="C50" s="12">
        <v>10103</v>
      </c>
      <c r="D50" s="9" t="str">
        <f>IF(C50=10118,Справочник!$B$8,IF(C50=10104,Справочник!$B$4,IF(C50=10106,Справочник!$B$7,IF(C50=10101,Справочник!$B$1,IF(C50=10103,Справочник!$B$2,IF(C50=10120,Справочник!$B$3,IF(C50=10102,Справочник!$B$5,IF(C50=10105,Справочник!$B$7,IF(C50=10119,Справочник!$B$12,IF(C50=10108,Справочник!$B$11,IF(C50=10109,Справочник!$B$12,IF(C50=10121,Справочник!$B$13,IF(C50=10110,Справочник!$B$14,IF(C50=10111,Справочник!$B$15,IF(C50=10112,Справочник!$B$16,IF(C50=10113,Справочник!$B$17,IF(C50=10107,Справочник!$B$10)))))))))))))))))</f>
        <v>МОУ "Верхнесинячихинская СОШ №2"</v>
      </c>
      <c r="E50" s="23">
        <v>7</v>
      </c>
      <c r="F50" s="6">
        <v>0</v>
      </c>
      <c r="G50" s="6" t="s">
        <v>28</v>
      </c>
      <c r="H50" s="6">
        <v>0</v>
      </c>
      <c r="I50" s="6">
        <v>0</v>
      </c>
      <c r="J50" s="6">
        <v>1</v>
      </c>
      <c r="K50" s="6">
        <v>0</v>
      </c>
      <c r="L50" s="6">
        <v>0</v>
      </c>
      <c r="M50" s="6">
        <v>1</v>
      </c>
      <c r="N50" s="6">
        <v>0</v>
      </c>
      <c r="O50" s="6">
        <v>1</v>
      </c>
      <c r="P50" s="6">
        <v>0</v>
      </c>
      <c r="Q50" s="6">
        <v>0</v>
      </c>
      <c r="R50" s="6">
        <v>0</v>
      </c>
      <c r="S50" s="6">
        <v>0</v>
      </c>
      <c r="T50" s="6">
        <v>0</v>
      </c>
      <c r="U50" s="6">
        <v>4</v>
      </c>
      <c r="V50" s="6">
        <v>0</v>
      </c>
      <c r="W50" s="6" t="s">
        <v>146</v>
      </c>
      <c r="X50" s="6" t="s">
        <v>147</v>
      </c>
      <c r="Y50" s="7" t="s">
        <v>26</v>
      </c>
    </row>
    <row r="51" spans="1:25">
      <c r="A51" s="9">
        <v>43</v>
      </c>
      <c r="B51" s="12" t="s">
        <v>29</v>
      </c>
      <c r="C51" s="12">
        <v>10105</v>
      </c>
      <c r="D51" s="9" t="str">
        <f>IF(C51=10118,Справочник!$B$8,IF(C51=10104,Справочник!$B$4,IF(C51=10106,Справочник!$B$7,IF(C51=10101,Справочник!$B$1,IF(C51=10103,Справочник!$B$2,IF(C51=10120,Справочник!$B$3,IF(C51=10102,Справочник!$B$5,IF(C51=10105,Справочник!$B$7,IF(C51=10119,Справочник!$B$12,IF(C51=10108,Справочник!$B$11,IF(C51=10109,Справочник!$B$12,IF(C51=10121,Справочник!$B$13,IF(C51=10110,Справочник!$B$14,IF(C51=10111,Справочник!$B$15,IF(C51=10112,Справочник!$B$16,IF(C51=10113,Справочник!$B$17,IF(C51=10107,Справочник!$B$10)))))))))))))))))</f>
        <v>МОУ "Деевская СОШ"</v>
      </c>
      <c r="E51" s="23">
        <v>6.96</v>
      </c>
      <c r="F51" s="6">
        <v>0</v>
      </c>
      <c r="G51" s="6">
        <v>0</v>
      </c>
      <c r="H51" s="6">
        <v>1</v>
      </c>
      <c r="I51" s="6">
        <v>1</v>
      </c>
      <c r="J51" s="6">
        <v>1</v>
      </c>
      <c r="K51" s="6">
        <v>0</v>
      </c>
      <c r="L51" s="6">
        <v>1</v>
      </c>
      <c r="M51" s="6">
        <v>1</v>
      </c>
      <c r="N51" s="6">
        <v>0</v>
      </c>
      <c r="O51" s="6">
        <v>0</v>
      </c>
      <c r="P51" s="6">
        <v>1</v>
      </c>
      <c r="Q51" s="6">
        <v>1</v>
      </c>
      <c r="R51" s="6">
        <v>0</v>
      </c>
      <c r="S51" s="6" t="s">
        <v>28</v>
      </c>
      <c r="T51" s="6">
        <v>0</v>
      </c>
      <c r="U51" s="6">
        <v>1</v>
      </c>
      <c r="V51" s="6">
        <v>0</v>
      </c>
      <c r="W51" s="6" t="s">
        <v>148</v>
      </c>
      <c r="X51" s="6" t="s">
        <v>149</v>
      </c>
      <c r="Y51" s="7" t="s">
        <v>26</v>
      </c>
    </row>
    <row r="52" spans="1:25">
      <c r="A52" s="9">
        <v>44</v>
      </c>
      <c r="B52" s="12" t="s">
        <v>30</v>
      </c>
      <c r="C52" s="12">
        <v>10105</v>
      </c>
      <c r="D52" s="9" t="str">
        <f>IF(C52=10118,Справочник!$B$8,IF(C52=10104,Справочник!$B$4,IF(C52=10106,Справочник!$B$7,IF(C52=10101,Справочник!$B$1,IF(C52=10103,Справочник!$B$2,IF(C52=10120,Справочник!$B$3,IF(C52=10102,Справочник!$B$5,IF(C52=10105,Справочник!$B$7,IF(C52=10119,Справочник!$B$12,IF(C52=10108,Справочник!$B$11,IF(C52=10109,Справочник!$B$12,IF(C52=10121,Справочник!$B$13,IF(C52=10110,Справочник!$B$14,IF(C52=10111,Справочник!$B$15,IF(C52=10112,Справочник!$B$16,IF(C52=10113,Справочник!$B$17,IF(C52=10107,Справочник!$B$10)))))))))))))))))</f>
        <v>МОУ "Деевская СОШ"</v>
      </c>
      <c r="E52" s="23">
        <v>0</v>
      </c>
      <c r="F52" s="6" t="s">
        <v>28</v>
      </c>
      <c r="G52" s="6" t="s">
        <v>28</v>
      </c>
      <c r="H52" s="6" t="s">
        <v>28</v>
      </c>
      <c r="I52" s="6" t="s">
        <v>28</v>
      </c>
      <c r="J52" s="6" t="s">
        <v>28</v>
      </c>
      <c r="K52" s="6" t="s">
        <v>28</v>
      </c>
      <c r="L52" s="6" t="s">
        <v>28</v>
      </c>
      <c r="M52" s="6" t="s">
        <v>28</v>
      </c>
      <c r="N52" s="6" t="s">
        <v>28</v>
      </c>
      <c r="O52" s="6" t="s">
        <v>28</v>
      </c>
      <c r="P52" s="6" t="s">
        <v>28</v>
      </c>
      <c r="Q52" s="6" t="s">
        <v>28</v>
      </c>
      <c r="R52" s="6">
        <v>0</v>
      </c>
      <c r="S52" s="6" t="s">
        <v>28</v>
      </c>
      <c r="T52" s="6" t="s">
        <v>28</v>
      </c>
      <c r="U52" s="6" t="s">
        <v>28</v>
      </c>
      <c r="V52" s="6" t="s">
        <v>28</v>
      </c>
      <c r="W52" s="6"/>
      <c r="X52" s="6"/>
      <c r="Y52" s="7" t="s">
        <v>26</v>
      </c>
    </row>
    <row r="53" spans="1:25">
      <c r="A53" s="9">
        <v>45</v>
      </c>
      <c r="B53" s="6" t="s">
        <v>80</v>
      </c>
      <c r="C53" s="6">
        <v>10104</v>
      </c>
      <c r="D53" s="9" t="str">
        <f>IF(C53=10118,Справочник!$B$8,IF(C53=10104,Справочник!$B$4,IF(C53=10106,Справочник!$B$7,IF(C53=10101,Справочник!$B$1,IF(C53=10103,Справочник!$B$2,IF(C53=10120,Справочник!$B$3,IF(C53=10102,Справочник!$B$5,IF(C53=10105,Справочник!$B$7,IF(C53=10119,Справочник!$B$12,IF(C53=10108,Справочник!$B$11,IF(C53=10109,Справочник!$B$12,IF(C53=10121,Справочник!$B$13,IF(C53=10110,Справочник!$B$14,IF(C53=10111,Справочник!$B$15,IF(C53=10112,Справочник!$B$16,IF(C53=10113,Справочник!$B$17,IF(C53=10107,Справочник!$B$10)))))))))))))))))</f>
        <v>МОУ "Верхнесинячихинская СОШ №3"</v>
      </c>
      <c r="E53" s="23">
        <v>15.65</v>
      </c>
      <c r="F53" s="6" t="s">
        <v>28</v>
      </c>
      <c r="G53" s="6">
        <v>1</v>
      </c>
      <c r="H53" s="6">
        <v>1</v>
      </c>
      <c r="I53" s="6">
        <v>1</v>
      </c>
      <c r="J53" s="6">
        <v>1</v>
      </c>
      <c r="K53" s="6">
        <v>0</v>
      </c>
      <c r="L53" s="6">
        <v>1</v>
      </c>
      <c r="M53" s="6">
        <v>1</v>
      </c>
      <c r="N53" s="6">
        <v>1</v>
      </c>
      <c r="O53" s="6" t="s">
        <v>28</v>
      </c>
      <c r="P53" s="6">
        <v>0</v>
      </c>
      <c r="Q53" s="6">
        <v>1</v>
      </c>
      <c r="R53" s="6" t="s">
        <v>28</v>
      </c>
      <c r="S53" s="6">
        <v>2</v>
      </c>
      <c r="T53" s="6">
        <v>2</v>
      </c>
      <c r="U53" s="6">
        <v>4</v>
      </c>
      <c r="V53" s="6">
        <v>2</v>
      </c>
      <c r="W53" s="6"/>
      <c r="X53" s="6"/>
      <c r="Y53" s="7" t="s">
        <v>26</v>
      </c>
    </row>
    <row r="54" spans="1:25">
      <c r="A54" s="9">
        <v>46</v>
      </c>
      <c r="B54" s="6" t="s">
        <v>81</v>
      </c>
      <c r="C54" s="6">
        <v>10104</v>
      </c>
      <c r="D54" s="9" t="str">
        <f>IF(C54=10118,Справочник!$B$8,IF(C54=10104,Справочник!$B$4,IF(C54=10106,Справочник!$B$7,IF(C54=10101,Справочник!$B$1,IF(C54=10103,Справочник!$B$2,IF(C54=10120,Справочник!$B$3,IF(C54=10102,Справочник!$B$5,IF(C54=10105,Справочник!$B$7,IF(C54=10119,Справочник!$B$12,IF(C54=10108,Справочник!$B$11,IF(C54=10109,Справочник!$B$12,IF(C54=10121,Справочник!$B$13,IF(C54=10110,Справочник!$B$14,IF(C54=10111,Справочник!$B$15,IF(C54=10112,Справочник!$B$16,IF(C54=10113,Справочник!$B$17,IF(C54=10107,Справочник!$B$10)))))))))))))))))</f>
        <v>МОУ "Верхнесинячихинская СОШ №3"</v>
      </c>
      <c r="E54" s="23">
        <v>14.78</v>
      </c>
      <c r="F54" s="6">
        <v>0</v>
      </c>
      <c r="G54" s="6">
        <v>1</v>
      </c>
      <c r="H54" s="6">
        <v>0</v>
      </c>
      <c r="I54" s="6">
        <v>1</v>
      </c>
      <c r="J54" s="6">
        <v>1</v>
      </c>
      <c r="K54" s="6">
        <v>1</v>
      </c>
      <c r="L54" s="6">
        <v>1</v>
      </c>
      <c r="M54" s="6">
        <v>1</v>
      </c>
      <c r="N54" s="6">
        <v>0</v>
      </c>
      <c r="O54" s="6">
        <v>1</v>
      </c>
      <c r="P54" s="6">
        <v>1</v>
      </c>
      <c r="Q54" s="6">
        <v>0</v>
      </c>
      <c r="R54" s="6">
        <v>1</v>
      </c>
      <c r="S54" s="6">
        <v>2</v>
      </c>
      <c r="T54" s="6">
        <v>2</v>
      </c>
      <c r="U54" s="6">
        <v>2</v>
      </c>
      <c r="V54" s="6">
        <v>2</v>
      </c>
      <c r="W54" s="6"/>
      <c r="X54" s="6"/>
      <c r="Y54" s="7" t="s">
        <v>26</v>
      </c>
    </row>
    <row r="55" spans="1:25">
      <c r="A55" s="9">
        <v>47</v>
      </c>
      <c r="B55" s="6" t="s">
        <v>82</v>
      </c>
      <c r="C55" s="6">
        <v>10104</v>
      </c>
      <c r="D55" s="9" t="str">
        <f>IF(C55=10118,Справочник!$B$8,IF(C55=10104,Справочник!$B$4,IF(C55=10106,Справочник!$B$7,IF(C55=10101,Справочник!$B$1,IF(C55=10103,Справочник!$B$2,IF(C55=10120,Справочник!$B$3,IF(C55=10102,Справочник!$B$5,IF(C55=10105,Справочник!$B$7,IF(C55=10119,Справочник!$B$12,IF(C55=10108,Справочник!$B$11,IF(C55=10109,Справочник!$B$12,IF(C55=10121,Справочник!$B$13,IF(C55=10110,Справочник!$B$14,IF(C55=10111,Справочник!$B$15,IF(C55=10112,Справочник!$B$16,IF(C55=10113,Справочник!$B$17,IF(C55=10107,Справочник!$B$10)))))))))))))))))</f>
        <v>МОУ "Верхнесинячихинская СОШ №3"</v>
      </c>
      <c r="E55" s="23">
        <v>11.3</v>
      </c>
      <c r="F55" s="6">
        <v>1</v>
      </c>
      <c r="G55" s="6" t="s">
        <v>28</v>
      </c>
      <c r="H55" s="6" t="s">
        <v>28</v>
      </c>
      <c r="I55" s="6">
        <v>1</v>
      </c>
      <c r="J55" s="6" t="s">
        <v>28</v>
      </c>
      <c r="K55" s="6">
        <v>1</v>
      </c>
      <c r="L55" s="6">
        <v>1</v>
      </c>
      <c r="M55" s="6">
        <v>1</v>
      </c>
      <c r="N55" s="6">
        <v>1</v>
      </c>
      <c r="O55" s="6" t="s">
        <v>28</v>
      </c>
      <c r="P55" s="6" t="s">
        <v>28</v>
      </c>
      <c r="Q55" s="6" t="s">
        <v>28</v>
      </c>
      <c r="R55" s="6">
        <v>1</v>
      </c>
      <c r="S55" s="6">
        <v>2</v>
      </c>
      <c r="T55" s="6">
        <v>2</v>
      </c>
      <c r="U55" s="6" t="s">
        <v>28</v>
      </c>
      <c r="V55" s="6">
        <v>2</v>
      </c>
      <c r="W55" s="6"/>
      <c r="X55" s="6"/>
      <c r="Y55" s="7" t="s">
        <v>26</v>
      </c>
    </row>
    <row r="56" spans="1:25">
      <c r="A56" s="9">
        <v>48</v>
      </c>
      <c r="B56" s="6" t="s">
        <v>83</v>
      </c>
      <c r="C56" s="6">
        <v>10105</v>
      </c>
      <c r="D56" s="9" t="str">
        <f>IF(C56=10118,Справочник!$B$8,IF(C56=10104,Справочник!$B$4,IF(C56=10106,Справочник!$B$7,IF(C56=10101,Справочник!$B$1,IF(C56=10103,Справочник!$B$2,IF(C56=10120,Справочник!$B$3,IF(C56=10102,Справочник!$B$5,IF(C56=10105,Справочник!$B$7,IF(C56=10119,Справочник!$B$12,IF(C56=10108,Справочник!$B$11,IF(C56=10109,Справочник!$B$12,IF(C56=10121,Справочник!$B$13,IF(C56=10110,Справочник!$B$14,IF(C56=10111,Справочник!$B$15,IF(C56=10112,Справочник!$B$16,IF(C56=10113,Справочник!$B$17,IF(C56=10107,Справочник!$B$10)))))))))))))))))</f>
        <v>МОУ "Деевская СОШ"</v>
      </c>
      <c r="E56" s="23">
        <v>10.43</v>
      </c>
      <c r="F56" s="6">
        <v>0</v>
      </c>
      <c r="G56" s="6">
        <v>1</v>
      </c>
      <c r="H56" s="6">
        <v>0</v>
      </c>
      <c r="I56" s="6">
        <v>1</v>
      </c>
      <c r="J56" s="6">
        <v>1</v>
      </c>
      <c r="K56" s="6">
        <v>1</v>
      </c>
      <c r="L56" s="6">
        <v>1</v>
      </c>
      <c r="M56" s="6">
        <v>0</v>
      </c>
      <c r="N56" s="6">
        <v>1</v>
      </c>
      <c r="O56" s="6">
        <v>1</v>
      </c>
      <c r="P56" s="6">
        <v>1</v>
      </c>
      <c r="Q56" s="6">
        <v>0</v>
      </c>
      <c r="R56" s="6">
        <v>0</v>
      </c>
      <c r="S56" s="6">
        <v>2</v>
      </c>
      <c r="T56" s="6" t="s">
        <v>28</v>
      </c>
      <c r="U56" s="6">
        <v>2</v>
      </c>
      <c r="V56" s="6">
        <v>0</v>
      </c>
      <c r="W56" s="6"/>
      <c r="X56" s="6"/>
      <c r="Y56" s="7" t="s">
        <v>26</v>
      </c>
    </row>
    <row r="57" spans="1:25">
      <c r="A57" s="9">
        <v>49</v>
      </c>
      <c r="B57" s="6" t="s">
        <v>84</v>
      </c>
      <c r="C57" s="6">
        <v>10104</v>
      </c>
      <c r="D57" s="9" t="str">
        <f>IF(C57=10118,Справочник!$B$8,IF(C57=10104,Справочник!$B$4,IF(C57=10106,Справочник!$B$7,IF(C57=10101,Справочник!$B$1,IF(C57=10103,Справочник!$B$2,IF(C57=10120,Справочник!$B$3,IF(C57=10102,Справочник!$B$5,IF(C57=10105,Справочник!$B$7,IF(C57=10119,Справочник!$B$12,IF(C57=10108,Справочник!$B$11,IF(C57=10109,Справочник!$B$12,IF(C57=10121,Справочник!$B$13,IF(C57=10110,Справочник!$B$14,IF(C57=10111,Справочник!$B$15,IF(C57=10112,Справочник!$B$16,IF(C57=10113,Справочник!$B$17,IF(C57=10107,Справочник!$B$10)))))))))))))))))</f>
        <v>МОУ "Верхнесинячихинская СОШ №3"</v>
      </c>
      <c r="E57" s="23">
        <v>8.6999999999999993</v>
      </c>
      <c r="F57" s="6">
        <v>1</v>
      </c>
      <c r="G57" s="6">
        <v>1</v>
      </c>
      <c r="H57" s="6">
        <v>0</v>
      </c>
      <c r="I57" s="6">
        <v>0</v>
      </c>
      <c r="J57" s="6">
        <v>0</v>
      </c>
      <c r="K57" s="6">
        <v>0</v>
      </c>
      <c r="L57" s="6">
        <v>0</v>
      </c>
      <c r="M57" s="6">
        <v>0</v>
      </c>
      <c r="N57" s="6">
        <v>1</v>
      </c>
      <c r="O57" s="6">
        <v>1</v>
      </c>
      <c r="P57" s="6">
        <v>1</v>
      </c>
      <c r="Q57" s="6">
        <v>0</v>
      </c>
      <c r="R57" s="6">
        <v>1</v>
      </c>
      <c r="S57" s="6" t="s">
        <v>28</v>
      </c>
      <c r="T57" s="6" t="s">
        <v>28</v>
      </c>
      <c r="U57" s="6">
        <v>4</v>
      </c>
      <c r="V57" s="6">
        <v>0</v>
      </c>
      <c r="W57" s="6"/>
      <c r="X57" s="6"/>
      <c r="Y57" s="7" t="s">
        <v>26</v>
      </c>
    </row>
    <row r="58" spans="1:25">
      <c r="A58" s="9">
        <v>50</v>
      </c>
      <c r="B58" s="6" t="s">
        <v>85</v>
      </c>
      <c r="C58" s="6">
        <v>10103</v>
      </c>
      <c r="D58" s="9" t="str">
        <f>IF(C58=10118,Справочник!$B$8,IF(C58=10104,Справочник!$B$4,IF(C58=10106,Справочник!$B$7,IF(C58=10101,Справочник!$B$1,IF(C58=10103,Справочник!$B$2,IF(C58=10120,Справочник!$B$3,IF(C58=10102,Справочник!$B$5,IF(C58=10105,Справочник!$B$7,IF(C58=10119,Справочник!$B$12,IF(C58=10108,Справочник!$B$11,IF(C58=10109,Справочник!$B$12,IF(C58=10121,Справочник!$B$13,IF(C58=10110,Справочник!$B$14,IF(C58=10111,Справочник!$B$15,IF(C58=10112,Справочник!$B$16,IF(C58=10113,Справочник!$B$17,IF(C58=10107,Справочник!$B$10)))))))))))))))))</f>
        <v>МОУ "Верхнесинячихинская СОШ №2"</v>
      </c>
      <c r="E58" s="23">
        <v>7.83</v>
      </c>
      <c r="F58" s="6">
        <v>0</v>
      </c>
      <c r="G58" s="6">
        <v>1</v>
      </c>
      <c r="H58" s="6">
        <v>0</v>
      </c>
      <c r="I58" s="6">
        <v>0</v>
      </c>
      <c r="J58" s="6">
        <v>0</v>
      </c>
      <c r="K58" s="6">
        <v>0</v>
      </c>
      <c r="L58" s="6">
        <v>0</v>
      </c>
      <c r="M58" s="6">
        <v>0</v>
      </c>
      <c r="N58" s="6">
        <v>1</v>
      </c>
      <c r="O58" s="6">
        <v>1</v>
      </c>
      <c r="P58" s="6">
        <v>0</v>
      </c>
      <c r="Q58" s="6">
        <v>1</v>
      </c>
      <c r="R58" s="6">
        <v>0</v>
      </c>
      <c r="S58" s="6">
        <v>2</v>
      </c>
      <c r="T58" s="6">
        <v>0</v>
      </c>
      <c r="U58" s="6">
        <v>1</v>
      </c>
      <c r="V58" s="6">
        <v>2</v>
      </c>
      <c r="W58" s="6"/>
      <c r="X58" s="6"/>
      <c r="Y58" s="7" t="s">
        <v>26</v>
      </c>
    </row>
    <row r="59" spans="1:25">
      <c r="A59" s="9">
        <v>51</v>
      </c>
      <c r="B59" s="6" t="s">
        <v>86</v>
      </c>
      <c r="C59" s="6">
        <v>10103</v>
      </c>
      <c r="D59" s="9" t="str">
        <f>IF(C59=10118,Справочник!$B$8,IF(C59=10104,Справочник!$B$4,IF(C59=10106,Справочник!$B$7,IF(C59=10101,Справочник!$B$1,IF(C59=10103,Справочник!$B$2,IF(C59=10120,Справочник!$B$3,IF(C59=10102,Справочник!$B$5,IF(C59=10105,Справочник!$B$7,IF(C59=10119,Справочник!$B$12,IF(C59=10108,Справочник!$B$11,IF(C59=10109,Справочник!$B$12,IF(C59=10121,Справочник!$B$13,IF(C59=10110,Справочник!$B$14,IF(C59=10111,Справочник!$B$15,IF(C59=10112,Справочник!$B$16,IF(C59=10113,Справочник!$B$17,IF(C59=10107,Справочник!$B$10)))))))))))))))))</f>
        <v>МОУ "Верхнесинячихинская СОШ №2"</v>
      </c>
      <c r="E59" s="23">
        <v>6.96</v>
      </c>
      <c r="F59" s="6">
        <v>1</v>
      </c>
      <c r="G59" s="6">
        <v>1</v>
      </c>
      <c r="H59" s="6">
        <v>0</v>
      </c>
      <c r="I59" s="6">
        <v>0</v>
      </c>
      <c r="J59" s="6">
        <v>1</v>
      </c>
      <c r="K59" s="6">
        <v>0</v>
      </c>
      <c r="L59" s="6">
        <v>0</v>
      </c>
      <c r="M59" s="6">
        <v>1</v>
      </c>
      <c r="N59" s="6">
        <v>1</v>
      </c>
      <c r="O59" s="6">
        <v>1</v>
      </c>
      <c r="P59" s="6">
        <v>1</v>
      </c>
      <c r="Q59" s="6">
        <v>0</v>
      </c>
      <c r="R59" s="6">
        <v>0</v>
      </c>
      <c r="S59" s="6" t="s">
        <v>28</v>
      </c>
      <c r="T59" s="6" t="s">
        <v>28</v>
      </c>
      <c r="U59" s="6">
        <v>1</v>
      </c>
      <c r="V59" s="6" t="s">
        <v>28</v>
      </c>
      <c r="W59" s="6"/>
      <c r="X59" s="6"/>
      <c r="Y59" s="7" t="s">
        <v>26</v>
      </c>
    </row>
    <row r="60" spans="1:25">
      <c r="A60" s="9">
        <v>52</v>
      </c>
      <c r="B60" s="6" t="s">
        <v>87</v>
      </c>
      <c r="C60" s="6">
        <v>10105</v>
      </c>
      <c r="D60" s="9" t="str">
        <f>IF(C60=10118,Справочник!$B$8,IF(C60=10104,Справочник!$B$4,IF(C60=10106,Справочник!$B$7,IF(C60=10101,Справочник!$B$1,IF(C60=10103,Справочник!$B$2,IF(C60=10120,Справочник!$B$3,IF(C60=10102,Справочник!$B$5,IF(C60=10105,Справочник!$B$7,IF(C60=10119,Справочник!$B$12,IF(C60=10108,Справочник!$B$11,IF(C60=10109,Справочник!$B$12,IF(C60=10121,Справочник!$B$13,IF(C60=10110,Справочник!$B$14,IF(C60=10111,Справочник!$B$15,IF(C60=10112,Справочник!$B$16,IF(C60=10113,Справочник!$B$17,IF(C60=10107,Справочник!$B$10)))))))))))))))))</f>
        <v>МОУ "Деевская СОШ"</v>
      </c>
      <c r="E60" s="23">
        <v>6.96</v>
      </c>
      <c r="F60" s="6">
        <v>0</v>
      </c>
      <c r="G60" s="6">
        <v>0</v>
      </c>
      <c r="H60" s="6">
        <v>1</v>
      </c>
      <c r="I60" s="6">
        <v>0</v>
      </c>
      <c r="J60" s="6">
        <v>1</v>
      </c>
      <c r="K60" s="6">
        <v>1</v>
      </c>
      <c r="L60" s="6">
        <v>1</v>
      </c>
      <c r="M60" s="6">
        <v>0</v>
      </c>
      <c r="N60" s="6">
        <v>1</v>
      </c>
      <c r="O60" s="6">
        <v>1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2</v>
      </c>
      <c r="V60" s="6">
        <v>0</v>
      </c>
      <c r="W60" s="6"/>
      <c r="X60" s="6"/>
      <c r="Y60" s="7" t="s">
        <v>26</v>
      </c>
    </row>
    <row r="61" spans="1:25">
      <c r="A61" s="9">
        <v>53</v>
      </c>
      <c r="B61" s="6" t="s">
        <v>88</v>
      </c>
      <c r="C61" s="6">
        <v>10103</v>
      </c>
      <c r="D61" s="9" t="str">
        <f>IF(C61=10118,Справочник!$B$8,IF(C61=10104,Справочник!$B$4,IF(C61=10106,Справочник!$B$7,IF(C61=10101,Справочник!$B$1,IF(C61=10103,Справочник!$B$2,IF(C61=10120,Справочник!$B$3,IF(C61=10102,Справочник!$B$5,IF(C61=10105,Справочник!$B$7,IF(C61=10119,Справочник!$B$12,IF(C61=10108,Справочник!$B$11,IF(C61=10109,Справочник!$B$12,IF(C61=10121,Справочник!$B$13,IF(C61=10110,Справочник!$B$14,IF(C61=10111,Справочник!$B$15,IF(C61=10112,Справочник!$B$16,IF(C61=10113,Справочник!$B$17,IF(C61=10107,Справочник!$B$10)))))))))))))))))</f>
        <v>МОУ "Верхнесинячихинская СОШ №2"</v>
      </c>
      <c r="E61" s="23">
        <v>5.22</v>
      </c>
      <c r="F61" s="6">
        <v>1</v>
      </c>
      <c r="G61" s="6">
        <v>0</v>
      </c>
      <c r="H61" s="6">
        <v>0</v>
      </c>
      <c r="I61" s="6">
        <v>1</v>
      </c>
      <c r="J61" s="6">
        <v>1</v>
      </c>
      <c r="K61" s="6">
        <v>0</v>
      </c>
      <c r="L61" s="6">
        <v>0</v>
      </c>
      <c r="M61" s="6">
        <v>0</v>
      </c>
      <c r="N61" s="6">
        <v>1</v>
      </c>
      <c r="O61" s="6">
        <v>1</v>
      </c>
      <c r="P61" s="6">
        <v>0</v>
      </c>
      <c r="Q61" s="6">
        <v>1</v>
      </c>
      <c r="R61" s="6">
        <v>0</v>
      </c>
      <c r="S61" s="6" t="s">
        <v>28</v>
      </c>
      <c r="T61" s="6">
        <v>0</v>
      </c>
      <c r="U61" s="6">
        <v>0</v>
      </c>
      <c r="V61" s="6">
        <v>0</v>
      </c>
      <c r="W61" s="6"/>
      <c r="X61" s="6"/>
      <c r="Y61" s="7" t="s">
        <v>26</v>
      </c>
    </row>
    <row r="62" spans="1:25" ht="31.5">
      <c r="A62" s="9">
        <v>54</v>
      </c>
      <c r="B62" s="6" t="s">
        <v>89</v>
      </c>
      <c r="C62" s="6">
        <v>10102</v>
      </c>
      <c r="D62" s="9" t="str">
        <f>IF(C62=10118,Справочник!$B$8,IF(C62=10104,Справочник!$B$4,IF(C62=10106,Справочник!$B$7,IF(C62=10101,Справочник!$B$1,IF(C62=10103,Справочник!$B$2,IF(C62=10120,Справочник!$B$3,IF(C62=10102,Справочник!$B$5,IF(C62=10105,Справочник!$B$7,IF(C62=10119,Справочник!$B$12,IF(C62=10108,Справочник!$B$11,IF(C62=10109,Справочник!$B$12,IF(C62=10121,Справочник!$B$13,IF(C62=10110,Справочник!$B$14,IF(C62=10111,Справочник!$B$15,IF(C62=10112,Справочник!$B$16,IF(C62=10113,Справочник!$B$17,IF(C62=10107,Справочник!$B$10)))))))))))))))))</f>
        <v>ФМОУ "Верхнесинячихинская СОШ№3"- Бубчиковская СОШ</v>
      </c>
      <c r="E62" s="23">
        <v>0</v>
      </c>
      <c r="F62" s="6" t="s">
        <v>28</v>
      </c>
      <c r="G62" s="6" t="s">
        <v>28</v>
      </c>
      <c r="H62" s="6" t="s">
        <v>28</v>
      </c>
      <c r="I62" s="6" t="s">
        <v>28</v>
      </c>
      <c r="J62" s="6" t="s">
        <v>28</v>
      </c>
      <c r="K62" s="6" t="s">
        <v>28</v>
      </c>
      <c r="L62" s="6" t="s">
        <v>28</v>
      </c>
      <c r="M62" s="6" t="s">
        <v>28</v>
      </c>
      <c r="N62" s="6" t="s">
        <v>28</v>
      </c>
      <c r="O62" s="6">
        <v>0</v>
      </c>
      <c r="P62" s="6" t="s">
        <v>28</v>
      </c>
      <c r="Q62" s="6" t="s">
        <v>28</v>
      </c>
      <c r="R62" s="6" t="s">
        <v>28</v>
      </c>
      <c r="S62" s="6" t="s">
        <v>28</v>
      </c>
      <c r="T62" s="6" t="s">
        <v>28</v>
      </c>
      <c r="U62" s="6" t="s">
        <v>28</v>
      </c>
      <c r="V62" s="6" t="s">
        <v>28</v>
      </c>
      <c r="W62" s="6"/>
      <c r="X62" s="6"/>
      <c r="Y62" s="7" t="s">
        <v>26</v>
      </c>
    </row>
    <row r="63" spans="1:25">
      <c r="D63" s="16" t="s">
        <v>375</v>
      </c>
      <c r="E63" s="22">
        <f>AVERAGE(E9:E62)</f>
        <v>38.645740740740727</v>
      </c>
      <c r="F63" s="22">
        <f t="shared" ref="F63:V63" si="1">AVERAGE(F9:F62)</f>
        <v>0.5625</v>
      </c>
      <c r="G63" s="22">
        <f t="shared" si="1"/>
        <v>0.74193548387096775</v>
      </c>
      <c r="H63" s="22">
        <f t="shared" si="1"/>
        <v>0.45161290322580644</v>
      </c>
      <c r="I63" s="22">
        <f t="shared" si="1"/>
        <v>0.63636363636363635</v>
      </c>
      <c r="J63" s="22">
        <f t="shared" si="1"/>
        <v>0.8125</v>
      </c>
      <c r="K63" s="22">
        <f t="shared" si="1"/>
        <v>0.30303030303030304</v>
      </c>
      <c r="L63" s="22">
        <f t="shared" si="1"/>
        <v>0.5757575757575758</v>
      </c>
      <c r="M63" s="22">
        <f t="shared" si="1"/>
        <v>0.61764705882352944</v>
      </c>
      <c r="N63" s="22">
        <f t="shared" si="1"/>
        <v>0.60606060606060608</v>
      </c>
      <c r="O63" s="22">
        <f t="shared" si="1"/>
        <v>0.8125</v>
      </c>
      <c r="P63" s="22">
        <f t="shared" si="1"/>
        <v>0.5</v>
      </c>
      <c r="Q63" s="22">
        <f t="shared" si="1"/>
        <v>0.34375</v>
      </c>
      <c r="R63" s="22">
        <f t="shared" si="1"/>
        <v>0.36363636363636365</v>
      </c>
      <c r="S63" s="22">
        <f t="shared" si="1"/>
        <v>0.91666666666666663</v>
      </c>
      <c r="T63" s="22">
        <f t="shared" si="1"/>
        <v>0.9285714285714286</v>
      </c>
      <c r="U63" s="22">
        <f t="shared" si="1"/>
        <v>2.4666666666666668</v>
      </c>
      <c r="V63" s="22">
        <f t="shared" si="1"/>
        <v>0.77419354838709675</v>
      </c>
      <c r="W63" s="22">
        <v>22.5</v>
      </c>
      <c r="X63" s="22">
        <v>8.69</v>
      </c>
    </row>
    <row r="64" spans="1:25">
      <c r="D64" s="16" t="s">
        <v>376</v>
      </c>
      <c r="E64" s="16">
        <v>38</v>
      </c>
      <c r="F64" s="16">
        <v>56</v>
      </c>
      <c r="G64" s="16">
        <v>74</v>
      </c>
      <c r="H64" s="16">
        <v>45</v>
      </c>
      <c r="I64" s="16">
        <v>64</v>
      </c>
      <c r="J64" s="16">
        <v>81</v>
      </c>
      <c r="K64" s="16">
        <v>30</v>
      </c>
      <c r="L64" s="16">
        <v>58</v>
      </c>
      <c r="M64" s="16">
        <v>62</v>
      </c>
      <c r="N64" s="16">
        <v>61</v>
      </c>
      <c r="O64" s="16">
        <v>81</v>
      </c>
      <c r="P64" s="16">
        <v>50</v>
      </c>
      <c r="Q64" s="16">
        <v>34</v>
      </c>
      <c r="R64" s="16">
        <v>36</v>
      </c>
      <c r="S64" s="16">
        <v>46</v>
      </c>
      <c r="T64" s="16">
        <v>47</v>
      </c>
      <c r="U64" s="16">
        <v>62</v>
      </c>
      <c r="V64" s="16">
        <v>37</v>
      </c>
      <c r="W64" s="16">
        <v>56</v>
      </c>
      <c r="X64" s="16">
        <v>22</v>
      </c>
    </row>
    <row r="65" spans="4:24">
      <c r="D65" s="37" t="s">
        <v>377</v>
      </c>
      <c r="E65" s="37"/>
      <c r="F65" s="16">
        <v>63</v>
      </c>
      <c r="G65" s="16">
        <v>61</v>
      </c>
      <c r="H65" s="16">
        <v>78</v>
      </c>
      <c r="I65" s="16">
        <v>63</v>
      </c>
      <c r="J65" s="16">
        <v>56</v>
      </c>
      <c r="K65" s="16">
        <v>81</v>
      </c>
      <c r="L65" s="16">
        <v>67</v>
      </c>
      <c r="M65" s="16">
        <v>61</v>
      </c>
      <c r="N65" s="16">
        <v>63</v>
      </c>
      <c r="O65" s="16">
        <v>56</v>
      </c>
      <c r="P65" s="16">
        <v>72</v>
      </c>
      <c r="Q65" s="16">
        <v>80</v>
      </c>
      <c r="R65" s="16">
        <v>81</v>
      </c>
      <c r="S65" s="16">
        <v>80</v>
      </c>
      <c r="T65" s="16">
        <v>78</v>
      </c>
      <c r="U65" s="16">
        <v>57</v>
      </c>
      <c r="V65" s="16">
        <v>80</v>
      </c>
      <c r="W65" s="16">
        <v>20</v>
      </c>
      <c r="X65" s="16">
        <v>52</v>
      </c>
    </row>
  </sheetData>
  <mergeCells count="15">
    <mergeCell ref="A6:A8"/>
    <mergeCell ref="B6:B8"/>
    <mergeCell ref="C6:C8"/>
    <mergeCell ref="D6:D8"/>
    <mergeCell ref="A1:A4"/>
    <mergeCell ref="B1:Y1"/>
    <mergeCell ref="B2:Y2"/>
    <mergeCell ref="B3:Y3"/>
    <mergeCell ref="B4:Y4"/>
    <mergeCell ref="B5:Y5"/>
    <mergeCell ref="D65:E65"/>
    <mergeCell ref="Y6:Y8"/>
    <mergeCell ref="F6:V6"/>
    <mergeCell ref="W6:X6"/>
    <mergeCell ref="E6:E7"/>
  </mergeCells>
  <pageMargins left="0.7" right="0.7" top="0.75" bottom="0.75" header="0.3" footer="0.3"/>
  <pageSetup paperSize="9"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AC48"/>
  <sheetViews>
    <sheetView zoomScale="85" zoomScaleNormal="85" workbookViewId="0">
      <selection activeCell="F8" sqref="F8:Y8"/>
    </sheetView>
  </sheetViews>
  <sheetFormatPr defaultRowHeight="15.75"/>
  <cols>
    <col min="1" max="1" width="6.5703125" style="8" customWidth="1"/>
    <col min="2" max="2" width="35.85546875" style="8" customWidth="1"/>
    <col min="3" max="3" width="11.5703125" style="8" hidden="1" customWidth="1"/>
    <col min="4" max="4" width="41.140625" style="8" customWidth="1"/>
    <col min="5" max="5" width="13.42578125" style="8" customWidth="1"/>
    <col min="6" max="6" width="5.28515625" style="8" customWidth="1"/>
    <col min="7" max="8" width="6" style="8" customWidth="1"/>
    <col min="9" max="9" width="6.42578125" style="8" customWidth="1"/>
    <col min="10" max="10" width="9.140625" style="8" customWidth="1"/>
    <col min="11" max="11" width="6.85546875" style="8" customWidth="1"/>
    <col min="12" max="12" width="6.28515625" style="8" customWidth="1"/>
    <col min="13" max="13" width="6.42578125" style="8" customWidth="1"/>
    <col min="14" max="14" width="5.42578125" style="8" customWidth="1"/>
    <col min="15" max="15" width="5.7109375" style="8" customWidth="1"/>
    <col min="16" max="16" width="6.140625" style="8" customWidth="1"/>
    <col min="17" max="17" width="6.28515625" style="8" customWidth="1"/>
    <col min="18" max="25" width="4.140625" style="8" customWidth="1"/>
    <col min="26" max="27" width="21.140625" style="8" customWidth="1"/>
    <col min="28" max="28" width="17.42578125" style="8" customWidth="1"/>
    <col min="29" max="29" width="22.42578125" style="8" customWidth="1"/>
    <col min="30" max="16384" width="9.140625" style="8"/>
  </cols>
  <sheetData>
    <row r="1" spans="1:29">
      <c r="A1" s="33"/>
      <c r="B1" s="37" t="s">
        <v>0</v>
      </c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</row>
    <row r="2" spans="1:29" ht="15.75" customHeight="1">
      <c r="A2" s="33"/>
      <c r="B2" s="44" t="s">
        <v>1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</row>
    <row r="3" spans="1:29">
      <c r="A3" s="33"/>
      <c r="B3" s="44" t="s">
        <v>2</v>
      </c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</row>
    <row r="4" spans="1:29" ht="15.75" customHeight="1">
      <c r="A4" s="33"/>
      <c r="B4" s="44" t="s">
        <v>150</v>
      </c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</row>
    <row r="5" spans="1:29" ht="15.75" customHeight="1">
      <c r="A5" s="24"/>
      <c r="B5" s="41" t="s">
        <v>379</v>
      </c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3"/>
    </row>
    <row r="6" spans="1:29" ht="31.5" customHeight="1">
      <c r="A6" s="34" t="s">
        <v>3</v>
      </c>
      <c r="B6" s="34" t="s">
        <v>4</v>
      </c>
      <c r="C6" s="34" t="s">
        <v>25</v>
      </c>
      <c r="D6" s="34" t="s">
        <v>5</v>
      </c>
      <c r="E6" s="37" t="s">
        <v>6</v>
      </c>
      <c r="F6" s="37" t="s">
        <v>262</v>
      </c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 t="s">
        <v>91</v>
      </c>
      <c r="AA6" s="37"/>
      <c r="AB6" s="34" t="s">
        <v>7</v>
      </c>
      <c r="AC6" s="37" t="s">
        <v>380</v>
      </c>
    </row>
    <row r="7" spans="1:29">
      <c r="A7" s="35"/>
      <c r="B7" s="35"/>
      <c r="C7" s="35"/>
      <c r="D7" s="35"/>
      <c r="E7" s="37"/>
      <c r="F7" s="7">
        <v>1</v>
      </c>
      <c r="G7" s="7">
        <v>2</v>
      </c>
      <c r="H7" s="7">
        <v>3</v>
      </c>
      <c r="I7" s="7">
        <v>4</v>
      </c>
      <c r="J7" s="7">
        <v>5</v>
      </c>
      <c r="K7" s="7">
        <v>6</v>
      </c>
      <c r="L7" s="7">
        <v>7</v>
      </c>
      <c r="M7" s="7">
        <v>8</v>
      </c>
      <c r="N7" s="7">
        <v>9</v>
      </c>
      <c r="O7" s="7">
        <v>10</v>
      </c>
      <c r="P7" s="7">
        <v>11</v>
      </c>
      <c r="Q7" s="7">
        <v>12</v>
      </c>
      <c r="R7" s="7">
        <v>13</v>
      </c>
      <c r="S7" s="7">
        <v>14</v>
      </c>
      <c r="T7" s="7">
        <v>15</v>
      </c>
      <c r="U7" s="7">
        <v>16</v>
      </c>
      <c r="V7" s="7">
        <v>17</v>
      </c>
      <c r="W7" s="7">
        <v>18</v>
      </c>
      <c r="X7" s="7">
        <v>19</v>
      </c>
      <c r="Y7" s="7">
        <v>20</v>
      </c>
      <c r="Z7" s="7">
        <v>1</v>
      </c>
      <c r="AA7" s="7">
        <v>2</v>
      </c>
      <c r="AB7" s="35"/>
      <c r="AC7" s="37"/>
    </row>
    <row r="8" spans="1:29">
      <c r="A8" s="36"/>
      <c r="B8" s="36"/>
      <c r="C8" s="36"/>
      <c r="D8" s="36"/>
      <c r="E8" s="20">
        <v>135</v>
      </c>
      <c r="F8" s="27">
        <v>1</v>
      </c>
      <c r="G8" s="27">
        <v>1</v>
      </c>
      <c r="H8" s="27">
        <v>1</v>
      </c>
      <c r="I8" s="27">
        <v>1</v>
      </c>
      <c r="J8" s="27">
        <v>1</v>
      </c>
      <c r="K8" s="27">
        <v>1</v>
      </c>
      <c r="L8" s="27">
        <v>1</v>
      </c>
      <c r="M8" s="27">
        <v>1</v>
      </c>
      <c r="N8" s="27">
        <v>1</v>
      </c>
      <c r="O8" s="27">
        <v>1</v>
      </c>
      <c r="P8" s="27">
        <v>2</v>
      </c>
      <c r="Q8" s="27">
        <v>2</v>
      </c>
      <c r="R8" s="27">
        <v>2</v>
      </c>
      <c r="S8" s="27">
        <v>2</v>
      </c>
      <c r="T8" s="27">
        <v>4</v>
      </c>
      <c r="U8" s="27">
        <v>2</v>
      </c>
      <c r="V8" s="27">
        <v>4</v>
      </c>
      <c r="W8" s="27">
        <v>10</v>
      </c>
      <c r="X8" s="27">
        <v>12</v>
      </c>
      <c r="Y8" s="27">
        <v>5</v>
      </c>
      <c r="Z8" s="16">
        <v>40</v>
      </c>
      <c r="AA8" s="16">
        <v>40</v>
      </c>
      <c r="AB8" s="36"/>
      <c r="AC8" s="37"/>
    </row>
    <row r="9" spans="1:29">
      <c r="A9" s="17">
        <v>1</v>
      </c>
      <c r="B9" s="12" t="s">
        <v>227</v>
      </c>
      <c r="C9" s="12">
        <v>10106</v>
      </c>
      <c r="D9" s="9" t="str">
        <f>IF(C9=10118,Справочник!$B$8,IF(C9=10104,Справочник!$B$4,IF(C9=10106,Справочник!$B$7,IF(C9=10101,Справочник!$B$1,IF(C9=10103,Справочник!$B$2,IF(C9=10120,Справочник!$B$3,IF(C9=10102,Справочник!$B$5,IF(C9=10105,Справочник!$B$7,IF(C9=10119,Справочник!$B$12,IF(C9=10108,Справочник!$B$11,IF(C9=10109,Справочник!$B$12,IF(C9=10121,Справочник!$B$13,IF(C9=10110,Справочник!$B$14,IF(C9=10111,Справочник!$B$15,IF(C9=10112,Справочник!$B$16,IF(C9=10113,Справочник!$B$17,IF(C9=10107,Справочник!$B$10)))))))))))))))))</f>
        <v>МОУ "Деевская СОШ"</v>
      </c>
      <c r="E9" s="25">
        <v>93.09</v>
      </c>
      <c r="F9" s="12">
        <v>0</v>
      </c>
      <c r="G9" s="12">
        <v>0</v>
      </c>
      <c r="H9" s="12">
        <v>0</v>
      </c>
      <c r="I9" s="12">
        <v>1</v>
      </c>
      <c r="J9" s="12">
        <v>1</v>
      </c>
      <c r="K9" s="12">
        <v>1</v>
      </c>
      <c r="L9" s="12">
        <v>0</v>
      </c>
      <c r="M9" s="12">
        <v>0</v>
      </c>
      <c r="N9" s="12">
        <v>0</v>
      </c>
      <c r="O9" s="12">
        <v>0</v>
      </c>
      <c r="P9" s="12" t="s">
        <v>28</v>
      </c>
      <c r="Q9" s="12">
        <v>2</v>
      </c>
      <c r="R9" s="12">
        <v>2</v>
      </c>
      <c r="S9" s="12">
        <v>2</v>
      </c>
      <c r="T9" s="12">
        <v>1</v>
      </c>
      <c r="U9" s="12">
        <v>0</v>
      </c>
      <c r="V9" s="12">
        <v>4</v>
      </c>
      <c r="W9" s="12">
        <v>10</v>
      </c>
      <c r="X9" s="12">
        <v>12</v>
      </c>
      <c r="Y9" s="12">
        <v>0</v>
      </c>
      <c r="Z9" s="6">
        <v>40</v>
      </c>
      <c r="AA9" s="6">
        <v>40</v>
      </c>
      <c r="AB9" s="7" t="str">
        <f>IF(E9=MAX($E$9:$E$41),"Победитель",IF(E9&gt;=MEDIAN($E$9:$E$41),"Призёр","Участник"))</f>
        <v>Победитель</v>
      </c>
      <c r="AC9" s="16" t="s">
        <v>381</v>
      </c>
    </row>
    <row r="10" spans="1:29" ht="31.5">
      <c r="A10" s="9">
        <v>2</v>
      </c>
      <c r="B10" s="12" t="s">
        <v>228</v>
      </c>
      <c r="C10" s="12">
        <v>10108</v>
      </c>
      <c r="D10" s="9" t="str">
        <f>IF(C10=10118,Справочник!$B$8,IF(C10=10104,Справочник!$B$4,IF(C10=10106,Справочник!$B$7,IF(C10=10101,Справочник!$B$1,IF(C10=10103,Справочник!$B$2,IF(C10=10120,Справочник!$B$3,IF(C10=10102,Справочник!$B$5,IF(C10=10105,Справочник!$B$7,IF(C10=10119,Справочник!$B$12,IF(C10=10108,Справочник!$B$11,IF(C10=10109,Справочник!$B$12,IF(C10=10121,Справочник!$B$13,IF(C10=10110,Справочник!$B$14,IF(C10=10111,Справочник!$B$15,IF(C10=10112,Справочник!$B$16,IF(C10=10113,Справочник!$B$17,IF(C10=10107,Справочник!$B$10)))))))))))))))))</f>
        <v>МОУ "Коптеловская СОШ им. Д.Никонова"</v>
      </c>
      <c r="E10" s="25">
        <v>92.69</v>
      </c>
      <c r="F10" s="12">
        <v>1</v>
      </c>
      <c r="G10" s="12">
        <v>1</v>
      </c>
      <c r="H10" s="12">
        <v>1</v>
      </c>
      <c r="I10" s="12">
        <v>0</v>
      </c>
      <c r="J10" s="12">
        <v>1</v>
      </c>
      <c r="K10" s="12">
        <v>1</v>
      </c>
      <c r="L10" s="12">
        <v>1</v>
      </c>
      <c r="M10" s="12">
        <v>1</v>
      </c>
      <c r="N10" s="12">
        <v>1</v>
      </c>
      <c r="O10" s="12">
        <v>0</v>
      </c>
      <c r="P10" s="12">
        <v>2</v>
      </c>
      <c r="Q10" s="12">
        <v>0</v>
      </c>
      <c r="R10" s="12">
        <v>2</v>
      </c>
      <c r="S10" s="12">
        <v>2</v>
      </c>
      <c r="T10" s="12">
        <v>4</v>
      </c>
      <c r="U10" s="12">
        <v>0</v>
      </c>
      <c r="V10" s="12">
        <v>4</v>
      </c>
      <c r="W10" s="12">
        <v>10</v>
      </c>
      <c r="X10" s="12">
        <v>12</v>
      </c>
      <c r="Y10" s="12">
        <v>5</v>
      </c>
      <c r="Z10" s="6" t="s">
        <v>263</v>
      </c>
      <c r="AA10" s="6" t="s">
        <v>264</v>
      </c>
      <c r="AB10" s="7" t="str">
        <f>IF(E10=MAX($E$9:$E$41),"Победитель",IF(E10&gt;=MEDIAN($E$9:$E$41),"Призёр","Участник"))</f>
        <v>Призёр</v>
      </c>
      <c r="AC10" s="16" t="s">
        <v>381</v>
      </c>
    </row>
    <row r="11" spans="1:29">
      <c r="A11" s="9">
        <v>3</v>
      </c>
      <c r="B11" s="12" t="s">
        <v>229</v>
      </c>
      <c r="C11" s="12">
        <v>10119</v>
      </c>
      <c r="D11" s="9" t="str">
        <f>IF(C11=10118,Справочник!$B$8,IF(C11=10104,Справочник!$B$4,IF(C11=10106,Справочник!$B$7,IF(C11=10101,Справочник!$B$1,IF(C11=10103,Справочник!$B$2,IF(C11=10120,Справочник!$B$3,IF(C11=10102,Справочник!$B$5,IF(C11=10105,Справочник!$B$7,IF(C11=10119,Справочник!$B$12,IF(C11=10108,Справочник!$B$11,IF(C11=10109,Справочник!$B$12,IF(C11=10121,Справочник!$B$13,IF(C11=10110,Справочник!$B$14,IF(C11=10111,Справочник!$B$15,IF(C11=10112,Справочник!$B$16,IF(C11=10113,Справочник!$B$17,IF(C11=10107,Справочник!$B$10)))))))))))))))))</f>
        <v>МОУ "Костинская СОШ"</v>
      </c>
      <c r="E11" s="25">
        <v>90.18</v>
      </c>
      <c r="F11" s="12">
        <v>0</v>
      </c>
      <c r="G11" s="12">
        <v>1</v>
      </c>
      <c r="H11" s="12">
        <v>0</v>
      </c>
      <c r="I11" s="12">
        <v>0</v>
      </c>
      <c r="J11" s="12">
        <v>1</v>
      </c>
      <c r="K11" s="12">
        <v>0</v>
      </c>
      <c r="L11" s="12">
        <v>1</v>
      </c>
      <c r="M11" s="12">
        <v>1</v>
      </c>
      <c r="N11" s="12">
        <v>0</v>
      </c>
      <c r="O11" s="12">
        <v>0</v>
      </c>
      <c r="P11" s="12">
        <v>0</v>
      </c>
      <c r="Q11" s="12" t="s">
        <v>28</v>
      </c>
      <c r="R11" s="12">
        <v>2</v>
      </c>
      <c r="S11" s="12">
        <v>2</v>
      </c>
      <c r="T11" s="12">
        <v>4</v>
      </c>
      <c r="U11" s="12">
        <v>0</v>
      </c>
      <c r="V11" s="12">
        <v>1</v>
      </c>
      <c r="W11" s="12">
        <v>10</v>
      </c>
      <c r="X11" s="12" t="s">
        <v>28</v>
      </c>
      <c r="Y11" s="12">
        <v>5</v>
      </c>
      <c r="Z11" s="6">
        <v>40</v>
      </c>
      <c r="AA11" s="6">
        <v>40</v>
      </c>
      <c r="AB11" s="7" t="str">
        <f>IF(E11=MAX($E$9:$E$41),"Победитель",IF(E11&gt;=MEDIAN($E$9:$E$41),"Призёр","Участник"))</f>
        <v>Призёр</v>
      </c>
      <c r="AC11" s="16" t="s">
        <v>381</v>
      </c>
    </row>
    <row r="12" spans="1:29" ht="31.5">
      <c r="A12" s="9">
        <v>4</v>
      </c>
      <c r="B12" s="12" t="s">
        <v>230</v>
      </c>
      <c r="C12" s="12">
        <v>10120</v>
      </c>
      <c r="D12" s="9" t="str">
        <f>IF(C12=10118,Справочник!$B$8,IF(C12=10104,Справочник!$B$4,IF(C12=10106,Справочник!$B$7,IF(C12=10101,Справочник!$B$1,IF(C12=10103,Справочник!$B$2,IF(C12=10120,Справочник!$B$3,IF(C12=10102,Справочник!$B$5,IF(C12=10105,Справочник!$B$7,IF(C12=10119,Справочник!$B$12,IF(C12=10108,Справочник!$B$11,IF(C12=10109,Справочник!$B$12,IF(C12=10121,Справочник!$B$13,IF(C12=10110,Справочник!$B$14,IF(C12=10111,Справочник!$B$15,IF(C12=10112,Справочник!$B$16,IF(C12=10113,Справочник!$B$17,IF(C12=10107,Справочник!$B$10)))))))))))))))))</f>
        <v>ФМОУ «"Верхнесинячихинская СОШ №2"- Нижнесинячихинская ООШ»</v>
      </c>
      <c r="E12" s="25">
        <v>88.36</v>
      </c>
      <c r="F12" s="12">
        <v>1</v>
      </c>
      <c r="G12" s="12">
        <v>1</v>
      </c>
      <c r="H12" s="12">
        <v>1</v>
      </c>
      <c r="I12" s="12">
        <v>1</v>
      </c>
      <c r="J12" s="12">
        <v>1</v>
      </c>
      <c r="K12" s="12">
        <v>0</v>
      </c>
      <c r="L12" s="12">
        <v>1</v>
      </c>
      <c r="M12" s="12">
        <v>0</v>
      </c>
      <c r="N12" s="12">
        <v>0</v>
      </c>
      <c r="O12" s="12">
        <v>0</v>
      </c>
      <c r="P12" s="12">
        <v>0</v>
      </c>
      <c r="Q12" s="12">
        <v>2</v>
      </c>
      <c r="R12" s="12">
        <v>2</v>
      </c>
      <c r="S12" s="12">
        <v>2</v>
      </c>
      <c r="T12" s="12">
        <v>0</v>
      </c>
      <c r="U12" s="12" t="s">
        <v>28</v>
      </c>
      <c r="V12" s="12">
        <v>1</v>
      </c>
      <c r="W12" s="12">
        <v>10</v>
      </c>
      <c r="X12" s="12" t="s">
        <v>28</v>
      </c>
      <c r="Y12" s="12">
        <v>0</v>
      </c>
      <c r="Z12" s="6">
        <v>40</v>
      </c>
      <c r="AA12" s="6">
        <v>40</v>
      </c>
      <c r="AB12" s="7" t="str">
        <f t="shared" ref="AB12:AB24" si="0">IF(E12=MAX($E$9:$E$41),"Победитель",IF(E12&gt;=MEDIAN($E$9:$E$41),"Призёр","Участник"))</f>
        <v>Призёр</v>
      </c>
      <c r="AC12" s="16" t="s">
        <v>381</v>
      </c>
    </row>
    <row r="13" spans="1:29" ht="31.5">
      <c r="A13" s="9">
        <v>5</v>
      </c>
      <c r="B13" s="12" t="s">
        <v>231</v>
      </c>
      <c r="C13" s="12">
        <v>10108</v>
      </c>
      <c r="D13" s="9" t="str">
        <f>IF(C13=10118,Справочник!$B$8,IF(C13=10104,Справочник!$B$4,IF(C13=10106,Справочник!$B$7,IF(C13=10101,Справочник!$B$1,IF(C13=10103,Справочник!$B$2,IF(C13=10120,Справочник!$B$3,IF(C13=10102,Справочник!$B$5,IF(C13=10105,Справочник!$B$7,IF(C13=10119,Справочник!$B$12,IF(C13=10108,Справочник!$B$11,IF(C13=10109,Справочник!$B$12,IF(C13=10121,Справочник!$B$13,IF(C13=10110,Справочник!$B$14,IF(C13=10111,Справочник!$B$15,IF(C13=10112,Справочник!$B$16,IF(C13=10113,Справочник!$B$17,IF(C13=10107,Справочник!$B$10)))))))))))))))))</f>
        <v>МОУ "Коптеловская СОШ им. Д.Никонова"</v>
      </c>
      <c r="E13" s="25">
        <v>87.02</v>
      </c>
      <c r="F13" s="12">
        <v>1</v>
      </c>
      <c r="G13" s="12">
        <v>1</v>
      </c>
      <c r="H13" s="12">
        <v>1</v>
      </c>
      <c r="I13" s="12">
        <v>0</v>
      </c>
      <c r="J13" s="12">
        <v>0</v>
      </c>
      <c r="K13" s="12">
        <v>0</v>
      </c>
      <c r="L13" s="12">
        <v>1</v>
      </c>
      <c r="M13" s="12">
        <v>0</v>
      </c>
      <c r="N13" s="12">
        <v>0</v>
      </c>
      <c r="O13" s="12">
        <v>0</v>
      </c>
      <c r="P13" s="12">
        <v>0</v>
      </c>
      <c r="Q13" s="12">
        <v>2</v>
      </c>
      <c r="R13" s="12">
        <v>2</v>
      </c>
      <c r="S13" s="12">
        <v>2</v>
      </c>
      <c r="T13" s="12">
        <v>1</v>
      </c>
      <c r="U13" s="12">
        <v>2</v>
      </c>
      <c r="V13" s="12">
        <v>3</v>
      </c>
      <c r="W13" s="12">
        <v>10</v>
      </c>
      <c r="X13" s="12" t="s">
        <v>28</v>
      </c>
      <c r="Y13" s="12">
        <v>5</v>
      </c>
      <c r="Z13" s="6">
        <v>40</v>
      </c>
      <c r="AA13" s="6" t="s">
        <v>200</v>
      </c>
      <c r="AB13" s="7" t="str">
        <f t="shared" si="0"/>
        <v>Призёр</v>
      </c>
      <c r="AC13" s="16" t="s">
        <v>381</v>
      </c>
    </row>
    <row r="14" spans="1:29">
      <c r="A14" s="9">
        <v>6</v>
      </c>
      <c r="B14" s="12" t="s">
        <v>232</v>
      </c>
      <c r="C14" s="12">
        <v>10103</v>
      </c>
      <c r="D14" s="9" t="str">
        <f>IF(C14=10118,Справочник!$B$8,IF(C14=10104,Справочник!$B$4,IF(C14=10106,Справочник!$B$7,IF(C14=10101,Справочник!$B$1,IF(C14=10103,Справочник!$B$2,IF(C14=10120,Справочник!$B$3,IF(C14=10102,Справочник!$B$5,IF(C14=10105,Справочник!$B$7,IF(C14=10119,Справочник!$B$12,IF(C14=10108,Справочник!$B$11,IF(C14=10109,Справочник!$B$12,IF(C14=10121,Справочник!$B$13,IF(C14=10110,Справочник!$B$14,IF(C14=10111,Справочник!$B$15,IF(C14=10112,Справочник!$B$16,IF(C14=10113,Справочник!$B$17,IF(C14=10107,Справочник!$B$10)))))))))))))))))</f>
        <v>МОУ "Верхнесинячихинская СОШ №2"</v>
      </c>
      <c r="E14" s="25">
        <v>85.82</v>
      </c>
      <c r="F14" s="12">
        <v>1</v>
      </c>
      <c r="G14" s="12">
        <v>0</v>
      </c>
      <c r="H14" s="12">
        <v>0</v>
      </c>
      <c r="I14" s="12">
        <v>1</v>
      </c>
      <c r="J14" s="12" t="s">
        <v>28</v>
      </c>
      <c r="K14" s="12">
        <v>1</v>
      </c>
      <c r="L14" s="12">
        <v>0</v>
      </c>
      <c r="M14" s="12">
        <v>0</v>
      </c>
      <c r="N14" s="12">
        <v>0</v>
      </c>
      <c r="O14" s="12">
        <v>1</v>
      </c>
      <c r="P14" s="12" t="s">
        <v>28</v>
      </c>
      <c r="Q14" s="12" t="s">
        <v>28</v>
      </c>
      <c r="R14" s="12" t="s">
        <v>28</v>
      </c>
      <c r="S14" s="12" t="s">
        <v>28</v>
      </c>
      <c r="T14" s="12">
        <v>1</v>
      </c>
      <c r="U14" s="12">
        <v>0</v>
      </c>
      <c r="V14" s="12">
        <v>1</v>
      </c>
      <c r="W14" s="12">
        <v>10</v>
      </c>
      <c r="X14" s="12">
        <v>0</v>
      </c>
      <c r="Y14" s="12" t="s">
        <v>28</v>
      </c>
      <c r="Z14" s="6">
        <v>40</v>
      </c>
      <c r="AA14" s="6">
        <v>40</v>
      </c>
      <c r="AB14" s="7" t="str">
        <f t="shared" si="0"/>
        <v>Призёр</v>
      </c>
      <c r="AC14" s="16" t="s">
        <v>381</v>
      </c>
    </row>
    <row r="15" spans="1:29">
      <c r="A15" s="9">
        <v>7</v>
      </c>
      <c r="B15" s="12" t="s">
        <v>233</v>
      </c>
      <c r="C15" s="12">
        <v>10109</v>
      </c>
      <c r="D15" s="9" t="str">
        <f>IF(C15=10118,Справочник!$B$8,IF(C15=10104,Справочник!$B$4,IF(C15=10106,Справочник!$B$7,IF(C15=10101,Справочник!$B$1,IF(C15=10103,Справочник!$B$2,IF(C15=10120,Справочник!$B$3,IF(C15=10102,Справочник!$B$5,IF(C15=10105,Справочник!$B$7,IF(C15=10119,Справочник!$B$12,IF(C15=10108,Справочник!$B$11,IF(C15=10109,Справочник!$B$12,IF(C15=10121,Справочник!$B$13,IF(C15=10110,Справочник!$B$14,IF(C15=10111,Справочник!$B$15,IF(C15=10112,Справочник!$B$16,IF(C15=10113,Справочник!$B$17,IF(C15=10107,Справочник!$B$10)))))))))))))))))</f>
        <v>МОУ "Костинская СОШ"</v>
      </c>
      <c r="E15" s="25">
        <v>85.82</v>
      </c>
      <c r="F15" s="12">
        <v>0</v>
      </c>
      <c r="G15" s="12">
        <v>1</v>
      </c>
      <c r="H15" s="12">
        <v>0</v>
      </c>
      <c r="I15" s="12">
        <v>0</v>
      </c>
      <c r="J15" s="12">
        <v>1</v>
      </c>
      <c r="K15" s="12">
        <v>1</v>
      </c>
      <c r="L15" s="12">
        <v>0</v>
      </c>
      <c r="M15" s="12">
        <v>0</v>
      </c>
      <c r="N15" s="12">
        <v>0</v>
      </c>
      <c r="O15" s="12">
        <v>0</v>
      </c>
      <c r="P15" s="12">
        <v>0</v>
      </c>
      <c r="Q15" s="12">
        <v>0</v>
      </c>
      <c r="R15" s="12">
        <v>0</v>
      </c>
      <c r="S15" s="12">
        <v>0</v>
      </c>
      <c r="T15" s="12">
        <v>2</v>
      </c>
      <c r="U15" s="12">
        <v>0</v>
      </c>
      <c r="V15" s="12">
        <v>3</v>
      </c>
      <c r="W15" s="12">
        <v>8</v>
      </c>
      <c r="X15" s="12">
        <v>0</v>
      </c>
      <c r="Y15" s="12">
        <v>0</v>
      </c>
      <c r="Z15" s="6">
        <v>40</v>
      </c>
      <c r="AA15" s="6">
        <v>40</v>
      </c>
      <c r="AB15" s="7" t="str">
        <f t="shared" si="0"/>
        <v>Призёр</v>
      </c>
      <c r="AC15" s="16" t="s">
        <v>381</v>
      </c>
    </row>
    <row r="16" spans="1:29">
      <c r="A16" s="9">
        <v>8</v>
      </c>
      <c r="B16" s="12" t="s">
        <v>234</v>
      </c>
      <c r="C16" s="12">
        <v>10113</v>
      </c>
      <c r="D16" s="9" t="str">
        <f>IF(C16=10118,Справочник!$B$8,IF(C16=10104,Справочник!$B$4,IF(C16=10106,Справочник!$B$7,IF(C16=10101,Справочник!$B$1,IF(C16=10103,Справочник!$B$2,IF(C16=10120,Справочник!$B$3,IF(C16=10102,Справочник!$B$5,IF(C16=10105,Справочник!$B$7,IF(C16=10119,Справочник!$B$12,IF(C16=10108,Справочник!$B$11,IF(C16=10109,Справочник!$B$12,IF(C16=10121,Справочник!$B$13,IF(C16=10110,Справочник!$B$14,IF(C16=10111,Справочник!$B$15,IF(C16=10112,Справочник!$B$16,IF(C16=10113,Справочник!$B$17,IF(C16=10107,Справочник!$B$10)))))))))))))))))</f>
        <v>МОУ "Ялунинская СОШ"</v>
      </c>
      <c r="E16" s="25">
        <v>85.45</v>
      </c>
      <c r="F16" s="12">
        <v>0</v>
      </c>
      <c r="G16" s="12">
        <v>0</v>
      </c>
      <c r="H16" s="12">
        <v>0</v>
      </c>
      <c r="I16" s="12">
        <v>0</v>
      </c>
      <c r="J16" s="12">
        <v>1</v>
      </c>
      <c r="K16" s="12">
        <v>1</v>
      </c>
      <c r="L16" s="12">
        <v>1</v>
      </c>
      <c r="M16" s="12">
        <v>0</v>
      </c>
      <c r="N16" s="12">
        <v>0</v>
      </c>
      <c r="O16" s="12">
        <v>0</v>
      </c>
      <c r="P16" s="12">
        <v>0</v>
      </c>
      <c r="Q16" s="12" t="s">
        <v>28</v>
      </c>
      <c r="R16" s="12" t="s">
        <v>28</v>
      </c>
      <c r="S16" s="12" t="s">
        <v>28</v>
      </c>
      <c r="T16" s="12">
        <v>0</v>
      </c>
      <c r="U16" s="12">
        <v>0</v>
      </c>
      <c r="V16" s="12">
        <v>2</v>
      </c>
      <c r="W16" s="12">
        <v>10</v>
      </c>
      <c r="X16" s="12" t="s">
        <v>28</v>
      </c>
      <c r="Y16" s="12" t="s">
        <v>28</v>
      </c>
      <c r="Z16" s="6">
        <v>40</v>
      </c>
      <c r="AA16" s="6">
        <v>40</v>
      </c>
      <c r="AB16" s="7" t="str">
        <f t="shared" si="0"/>
        <v>Призёр</v>
      </c>
      <c r="AC16" s="16" t="s">
        <v>381</v>
      </c>
    </row>
    <row r="17" spans="1:29">
      <c r="A17" s="9">
        <v>9</v>
      </c>
      <c r="B17" s="12" t="s">
        <v>235</v>
      </c>
      <c r="C17" s="12">
        <v>10118</v>
      </c>
      <c r="D17" s="9" t="str">
        <f>IF(C17=10118,Справочник!$B$8,IF(C17=10104,Справочник!$B$4,IF(C17=10106,Справочник!$B$7,IF(C17=10101,Справочник!$B$1,IF(C17=10103,Справочник!$B$2,IF(C17=10120,Справочник!$B$3,IF(C17=10102,Справочник!$B$5,IF(C17=10105,Справочник!$B$7,IF(C17=10119,Справочник!$B$12,IF(C17=10108,Справочник!$B$11,IF(C17=10109,Справочник!$B$12,IF(C17=10121,Справочник!$B$13,IF(C17=10110,Справочник!$B$14,IF(C17=10111,Справочник!$B$15,IF(C17=10112,Справочник!$B$16,IF(C17=10113,Справочник!$B$17,IF(C17=10107,Справочник!$B$10)))))))))))))))))</f>
        <v>МОУ "Заринская СОШ"</v>
      </c>
      <c r="E17" s="25">
        <v>82.91</v>
      </c>
      <c r="F17" s="12">
        <v>1</v>
      </c>
      <c r="G17" s="12">
        <v>0</v>
      </c>
      <c r="H17" s="12">
        <v>1</v>
      </c>
      <c r="I17" s="12">
        <v>0</v>
      </c>
      <c r="J17" s="12">
        <v>0</v>
      </c>
      <c r="K17" s="12">
        <v>1</v>
      </c>
      <c r="L17" s="12">
        <v>1</v>
      </c>
      <c r="M17" s="12" t="s">
        <v>28</v>
      </c>
      <c r="N17" s="12">
        <v>0</v>
      </c>
      <c r="O17" s="12" t="s">
        <v>28</v>
      </c>
      <c r="P17" s="12" t="s">
        <v>28</v>
      </c>
      <c r="Q17" s="12">
        <v>0</v>
      </c>
      <c r="R17" s="12">
        <v>0</v>
      </c>
      <c r="S17" s="12" t="s">
        <v>28</v>
      </c>
      <c r="T17" s="12">
        <v>0</v>
      </c>
      <c r="U17" s="12">
        <v>0</v>
      </c>
      <c r="V17" s="12">
        <v>2</v>
      </c>
      <c r="W17" s="12">
        <v>2</v>
      </c>
      <c r="X17" s="12">
        <v>0</v>
      </c>
      <c r="Y17" s="12" t="s">
        <v>28</v>
      </c>
      <c r="Z17" s="6">
        <v>40</v>
      </c>
      <c r="AA17" s="6">
        <v>40</v>
      </c>
      <c r="AB17" s="7" t="str">
        <f t="shared" si="0"/>
        <v>Призёр</v>
      </c>
      <c r="AC17" s="16" t="s">
        <v>381</v>
      </c>
    </row>
    <row r="18" spans="1:29">
      <c r="A18" s="9">
        <v>10</v>
      </c>
      <c r="B18" s="12" t="s">
        <v>236</v>
      </c>
      <c r="C18" s="12">
        <v>10110</v>
      </c>
      <c r="D18" s="9" t="str">
        <f>IF(C18=10118,Справочник!$B$8,IF(C18=10104,Справочник!$B$4,IF(C18=10106,Справочник!$B$7,IF(C18=10101,Справочник!$B$1,IF(C18=10103,Справочник!$B$2,IF(C18=10120,Справочник!$B$3,IF(C18=10102,Справочник!$B$5,IF(C18=10105,Справочник!$B$7,IF(C18=10119,Справочник!$B$12,IF(C18=10108,Справочник!$B$11,IF(C18=10109,Справочник!$B$12,IF(C18=10121,Справочник!$B$13,IF(C18=10110,Справочник!$B$14,IF(C18=10111,Справочник!$B$15,IF(C18=10112,Справочник!$B$16,IF(C18=10113,Справочник!$B$17,IF(C18=10107,Справочник!$B$10)))))))))))))))))</f>
        <v>МОУ "Невьянская СОШ"</v>
      </c>
      <c r="E18" s="25">
        <v>81.84</v>
      </c>
      <c r="F18" s="12">
        <v>0</v>
      </c>
      <c r="G18" s="12">
        <v>0</v>
      </c>
      <c r="H18" s="12">
        <v>1</v>
      </c>
      <c r="I18" s="12">
        <v>1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2">
        <v>1</v>
      </c>
      <c r="P18" s="12">
        <v>0</v>
      </c>
      <c r="Q18" s="12">
        <v>0</v>
      </c>
      <c r="R18" s="12">
        <v>0</v>
      </c>
      <c r="S18" s="12">
        <v>0</v>
      </c>
      <c r="T18" s="12" t="s">
        <v>28</v>
      </c>
      <c r="U18" s="12">
        <v>0</v>
      </c>
      <c r="V18" s="12">
        <v>2</v>
      </c>
      <c r="W18" s="12">
        <v>10</v>
      </c>
      <c r="X18" s="12">
        <v>0</v>
      </c>
      <c r="Y18" s="12">
        <v>0</v>
      </c>
      <c r="Z18" s="6" t="s">
        <v>265</v>
      </c>
      <c r="AA18" s="6">
        <v>40</v>
      </c>
      <c r="AB18" s="7" t="str">
        <f t="shared" si="0"/>
        <v>Призёр</v>
      </c>
      <c r="AC18" s="16" t="s">
        <v>381</v>
      </c>
    </row>
    <row r="19" spans="1:29">
      <c r="A19" s="9">
        <v>11</v>
      </c>
      <c r="B19" s="12" t="s">
        <v>237</v>
      </c>
      <c r="C19" s="12">
        <v>10118</v>
      </c>
      <c r="D19" s="9" t="str">
        <f>IF(C19=10118,Справочник!$B$8,IF(C19=10104,Справочник!$B$4,IF(C19=10106,Справочник!$B$7,IF(C19=10101,Справочник!$B$1,IF(C19=10103,Справочник!$B$2,IF(C19=10120,Справочник!$B$3,IF(C19=10102,Справочник!$B$5,IF(C19=10105,Справочник!$B$7,IF(C19=10119,Справочник!$B$12,IF(C19=10108,Справочник!$B$11,IF(C19=10109,Справочник!$B$12,IF(C19=10121,Справочник!$B$13,IF(C19=10110,Справочник!$B$14,IF(C19=10111,Справочник!$B$15,IF(C19=10112,Справочник!$B$16,IF(C19=10113,Справочник!$B$17,IF(C19=10107,Справочник!$B$10)))))))))))))))))</f>
        <v>МОУ "Заринская СОШ"</v>
      </c>
      <c r="E19" s="25">
        <v>81.81</v>
      </c>
      <c r="F19" s="12">
        <v>0</v>
      </c>
      <c r="G19" s="12">
        <v>1</v>
      </c>
      <c r="H19" s="12">
        <v>1</v>
      </c>
      <c r="I19" s="12">
        <v>1</v>
      </c>
      <c r="J19" s="12">
        <v>1</v>
      </c>
      <c r="K19" s="12">
        <v>1</v>
      </c>
      <c r="L19" s="12">
        <v>0</v>
      </c>
      <c r="M19" s="12">
        <v>0</v>
      </c>
      <c r="N19" s="12">
        <v>0</v>
      </c>
      <c r="O19" s="12">
        <v>0</v>
      </c>
      <c r="P19" s="12" t="s">
        <v>28</v>
      </c>
      <c r="Q19" s="12" t="s">
        <v>28</v>
      </c>
      <c r="R19" s="12" t="s">
        <v>28</v>
      </c>
      <c r="S19" s="12" t="s">
        <v>28</v>
      </c>
      <c r="T19" s="12">
        <v>0</v>
      </c>
      <c r="U19" s="12">
        <v>0</v>
      </c>
      <c r="V19" s="12">
        <v>3</v>
      </c>
      <c r="W19" s="12">
        <v>10</v>
      </c>
      <c r="X19" s="12" t="s">
        <v>28</v>
      </c>
      <c r="Y19" s="12">
        <v>5</v>
      </c>
      <c r="Z19" s="6" t="s">
        <v>266</v>
      </c>
      <c r="AA19" s="6" t="s">
        <v>267</v>
      </c>
      <c r="AB19" s="7" t="str">
        <f t="shared" si="0"/>
        <v>Призёр</v>
      </c>
      <c r="AC19" s="16" t="s">
        <v>381</v>
      </c>
    </row>
    <row r="20" spans="1:29" ht="31.5">
      <c r="A20" s="9">
        <v>12</v>
      </c>
      <c r="B20" s="12" t="s">
        <v>238</v>
      </c>
      <c r="C20" s="12">
        <v>10101</v>
      </c>
      <c r="D20" s="9" t="str">
        <f>IF(C20=10118,Справочник!$B$8,IF(C20=10104,Справочник!$B$4,IF(C20=10106,Справочник!$B$7,IF(C20=10101,Справочник!$B$1,IF(C20=10103,Справочник!$B$2,IF(C20=10120,Справочник!$B$3,IF(C20=10102,Справочник!$B$5,IF(C20=10105,Справочник!$B$7,IF(C20=10119,Справочник!$B$12,IF(C20=10108,Справочник!$B$11,IF(C20=10109,Справочник!$B$12,IF(C20=10121,Справочник!$B$13,IF(C20=10110,Справочник!$B$14,IF(C20=10111,Справочник!$B$15,IF(C20=10112,Справочник!$B$16,IF(C20=10113,Справочник!$B$17,IF(C20=10107,Справочник!$B$10)))))))))))))))))</f>
        <v>МОУ «Арамашевская СОШ им М. Мантурова»</v>
      </c>
      <c r="E20" s="25">
        <v>80</v>
      </c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6">
        <v>40</v>
      </c>
      <c r="AA20" s="6">
        <v>40</v>
      </c>
      <c r="AB20" s="7" t="str">
        <f t="shared" si="0"/>
        <v>Призёр</v>
      </c>
      <c r="AC20" s="16" t="s">
        <v>381</v>
      </c>
    </row>
    <row r="21" spans="1:29" ht="31.5">
      <c r="A21" s="9">
        <v>13</v>
      </c>
      <c r="B21" s="12" t="s">
        <v>239</v>
      </c>
      <c r="C21" s="12">
        <v>10108</v>
      </c>
      <c r="D21" s="9" t="str">
        <f>IF(C21=10118,Справочник!$B$8,IF(C21=10104,Справочник!$B$4,IF(C21=10106,Справочник!$B$7,IF(C21=10101,Справочник!$B$1,IF(C21=10103,Справочник!$B$2,IF(C21=10120,Справочник!$B$3,IF(C21=10102,Справочник!$B$5,IF(C21=10105,Справочник!$B$7,IF(C21=10119,Справочник!$B$12,IF(C21=10108,Справочник!$B$11,IF(C21=10109,Справочник!$B$12,IF(C21=10121,Справочник!$B$13,IF(C21=10110,Справочник!$B$14,IF(C21=10111,Справочник!$B$15,IF(C21=10112,Справочник!$B$16,IF(C21=10113,Справочник!$B$17,IF(C21=10107,Справочник!$B$10)))))))))))))))))</f>
        <v>МОУ "Коптеловская СОШ им. Д.Никонова"</v>
      </c>
      <c r="E21" s="25">
        <v>79.209999999999994</v>
      </c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6" t="s">
        <v>268</v>
      </c>
      <c r="AA21" s="6">
        <v>40</v>
      </c>
      <c r="AB21" s="7" t="str">
        <f t="shared" si="0"/>
        <v>Призёр</v>
      </c>
      <c r="AC21" s="16" t="s">
        <v>381</v>
      </c>
    </row>
    <row r="22" spans="1:29">
      <c r="A22" s="9">
        <v>14</v>
      </c>
      <c r="B22" s="12" t="s">
        <v>240</v>
      </c>
      <c r="C22" s="12">
        <v>10104</v>
      </c>
      <c r="D22" s="9" t="str">
        <f>IF(C22=10118,Справочник!$B$8,IF(C22=10104,Справочник!$B$4,IF(C22=10106,Справочник!$B$7,IF(C22=10101,Справочник!$B$1,IF(C22=10103,Справочник!$B$2,IF(C22=10120,Справочник!$B$3,IF(C22=10102,Справочник!$B$5,IF(C22=10105,Справочник!$B$7,IF(C22=10119,Справочник!$B$12,IF(C22=10108,Справочник!$B$11,IF(C22=10109,Справочник!$B$12,IF(C22=10121,Справочник!$B$13,IF(C22=10110,Справочник!$B$14,IF(C22=10111,Справочник!$B$15,IF(C22=10112,Справочник!$B$16,IF(C22=10113,Справочник!$B$17,IF(C22=10107,Справочник!$B$10)))))))))))))))))</f>
        <v>МОУ "Верхнесинячихинская СОШ №3"</v>
      </c>
      <c r="E22" s="25">
        <v>78.95</v>
      </c>
      <c r="F22" s="12"/>
      <c r="G22" s="13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6" t="s">
        <v>269</v>
      </c>
      <c r="AA22" s="6">
        <v>40</v>
      </c>
      <c r="AB22" s="7" t="str">
        <f t="shared" si="0"/>
        <v>Призёр</v>
      </c>
      <c r="AC22" s="16" t="s">
        <v>381</v>
      </c>
    </row>
    <row r="23" spans="1:29">
      <c r="A23" s="9">
        <v>15</v>
      </c>
      <c r="B23" s="12" t="s">
        <v>241</v>
      </c>
      <c r="C23" s="12">
        <v>10110</v>
      </c>
      <c r="D23" s="9" t="str">
        <f>IF(C23=10118,Справочник!$B$8,IF(C23=10104,Справочник!$B$4,IF(C23=10106,Справочник!$B$7,IF(C23=10101,Справочник!$B$1,IF(C23=10103,Справочник!$B$2,IF(C23=10120,Справочник!$B$3,IF(C23=10102,Справочник!$B$5,IF(C23=10105,Справочник!$B$7,IF(C23=10119,Справочник!$B$12,IF(C23=10108,Справочник!$B$11,IF(C23=10109,Справочник!$B$12,IF(C23=10121,Справочник!$B$13,IF(C23=10110,Справочник!$B$14,IF(C23=10111,Справочник!$B$15,IF(C23=10112,Справочник!$B$16,IF(C23=10113,Справочник!$B$17,IF(C23=10107,Справочник!$B$10)))))))))))))))))</f>
        <v>МОУ "Невьянская СОШ"</v>
      </c>
      <c r="E23" s="25">
        <v>78.849999999999994</v>
      </c>
      <c r="F23" s="12">
        <v>1</v>
      </c>
      <c r="G23" s="12">
        <v>0</v>
      </c>
      <c r="H23" s="12">
        <v>1</v>
      </c>
      <c r="I23" s="12">
        <v>0</v>
      </c>
      <c r="J23" s="12">
        <v>1</v>
      </c>
      <c r="K23" s="12">
        <v>1</v>
      </c>
      <c r="L23" s="12">
        <v>1</v>
      </c>
      <c r="M23" s="12">
        <v>1</v>
      </c>
      <c r="N23" s="12">
        <v>0</v>
      </c>
      <c r="O23" s="12">
        <v>0</v>
      </c>
      <c r="P23" s="12">
        <v>0</v>
      </c>
      <c r="Q23" s="12">
        <v>0</v>
      </c>
      <c r="R23" s="12" t="s">
        <v>28</v>
      </c>
      <c r="S23" s="12" t="s">
        <v>28</v>
      </c>
      <c r="T23" s="12">
        <v>1</v>
      </c>
      <c r="U23" s="12">
        <v>0</v>
      </c>
      <c r="V23" s="12">
        <v>1</v>
      </c>
      <c r="W23" s="12">
        <v>2</v>
      </c>
      <c r="X23" s="12" t="s">
        <v>28</v>
      </c>
      <c r="Y23" s="12" t="s">
        <v>28</v>
      </c>
      <c r="Z23" s="6" t="s">
        <v>270</v>
      </c>
      <c r="AA23" s="6" t="s">
        <v>271</v>
      </c>
      <c r="AB23" s="7" t="str">
        <f t="shared" si="0"/>
        <v>Призёр</v>
      </c>
      <c r="AC23" s="16" t="s">
        <v>381</v>
      </c>
    </row>
    <row r="24" spans="1:29">
      <c r="A24" s="9">
        <v>16</v>
      </c>
      <c r="B24" s="12" t="s">
        <v>32</v>
      </c>
      <c r="C24" s="12">
        <v>10118</v>
      </c>
      <c r="D24" s="9" t="str">
        <f>IF(C24=10118,Справочник!$B$8,IF(C24=10104,Справочник!$B$4,IF(C24=10106,Справочник!$B$7,IF(C24=10101,Справочник!$B$1,IF(C24=10103,Справочник!$B$2,IF(C24=10120,Справочник!$B$3,IF(C24=10102,Справочник!$B$5,IF(C24=10105,Справочник!$B$7,IF(C24=10119,Справочник!$B$12,IF(C24=10108,Справочник!$B$11,IF(C24=10109,Справочник!$B$12,IF(C24=10121,Справочник!$B$13,IF(C24=10110,Справочник!$B$14,IF(C24=10111,Справочник!$B$15,IF(C24=10112,Справочник!$B$16,IF(C24=10113,Справочник!$B$17,IF(C24=10107,Справочник!$B$10)))))))))))))))))</f>
        <v>МОУ "Заринская СОШ"</v>
      </c>
      <c r="E24" s="25">
        <v>77.459999999999994</v>
      </c>
      <c r="F24" s="12">
        <v>0</v>
      </c>
      <c r="G24" s="12">
        <v>0</v>
      </c>
      <c r="H24" s="12">
        <v>0</v>
      </c>
      <c r="I24" s="12">
        <v>1</v>
      </c>
      <c r="J24" s="12">
        <v>1</v>
      </c>
      <c r="K24" s="12">
        <v>1</v>
      </c>
      <c r="L24" s="12">
        <v>0</v>
      </c>
      <c r="M24" s="12">
        <v>0</v>
      </c>
      <c r="N24" s="12">
        <v>0</v>
      </c>
      <c r="O24" s="12">
        <v>0</v>
      </c>
      <c r="P24" s="12">
        <v>0</v>
      </c>
      <c r="Q24" s="12">
        <v>0</v>
      </c>
      <c r="R24" s="12">
        <v>0</v>
      </c>
      <c r="S24" s="12">
        <v>0</v>
      </c>
      <c r="T24" s="12">
        <v>2</v>
      </c>
      <c r="U24" s="12">
        <v>0</v>
      </c>
      <c r="V24" s="12">
        <v>2</v>
      </c>
      <c r="W24" s="12">
        <v>8</v>
      </c>
      <c r="X24" s="12">
        <v>0</v>
      </c>
      <c r="Y24" s="12">
        <v>5</v>
      </c>
      <c r="Z24" s="6" t="s">
        <v>272</v>
      </c>
      <c r="AA24" s="6" t="s">
        <v>273</v>
      </c>
      <c r="AB24" s="7" t="str">
        <f t="shared" si="0"/>
        <v>Призёр</v>
      </c>
      <c r="AC24" s="16" t="s">
        <v>381</v>
      </c>
    </row>
    <row r="25" spans="1:29">
      <c r="A25" s="9">
        <v>17</v>
      </c>
      <c r="B25" s="12" t="s">
        <v>31</v>
      </c>
      <c r="C25" s="12">
        <v>10113</v>
      </c>
      <c r="D25" s="9" t="str">
        <f>IF(C25=10118,Справочник!$B$8,IF(C25=10104,Справочник!$B$4,IF(C25=10106,Справочник!$B$7,IF(C25=10101,Справочник!$B$1,IF(C25=10103,Справочник!$B$2,IF(C25=10120,Справочник!$B$3,IF(C25=10102,Справочник!$B$5,IF(C25=10105,Справочник!$B$7,IF(C25=10119,Справочник!$B$12,IF(C25=10108,Справочник!$B$11,IF(C25=10109,Справочник!$B$12,IF(C25=10121,Справочник!$B$13,IF(C25=10110,Справочник!$B$14,IF(C25=10111,Справочник!$B$15,IF(C25=10112,Справочник!$B$16,IF(C25=10113,Справочник!$B$17,IF(C25=10107,Справочник!$B$10)))))))))))))))))</f>
        <v>МОУ "Ялунинская СОШ"</v>
      </c>
      <c r="E25" s="25">
        <v>76.260000000000005</v>
      </c>
      <c r="F25" s="12">
        <v>1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  <c r="L25" s="12">
        <v>0</v>
      </c>
      <c r="M25" s="12">
        <v>0</v>
      </c>
      <c r="N25" s="12">
        <v>0</v>
      </c>
      <c r="O25" s="12">
        <v>0</v>
      </c>
      <c r="P25" s="12">
        <v>0</v>
      </c>
      <c r="Q25" s="12">
        <v>2</v>
      </c>
      <c r="R25" s="12">
        <v>0</v>
      </c>
      <c r="S25" s="12">
        <v>2</v>
      </c>
      <c r="T25" s="12">
        <v>2</v>
      </c>
      <c r="U25" s="12">
        <v>2</v>
      </c>
      <c r="V25" s="12">
        <v>3</v>
      </c>
      <c r="W25" s="12">
        <v>10</v>
      </c>
      <c r="X25" s="12">
        <v>0</v>
      </c>
      <c r="Y25" s="12">
        <v>5</v>
      </c>
      <c r="Z25" s="6" t="s">
        <v>140</v>
      </c>
      <c r="AA25" s="6" t="s">
        <v>274</v>
      </c>
      <c r="AB25" s="7" t="s">
        <v>27</v>
      </c>
      <c r="AC25" s="16" t="s">
        <v>381</v>
      </c>
    </row>
    <row r="26" spans="1:29">
      <c r="A26" s="9">
        <v>18</v>
      </c>
      <c r="B26" s="12" t="s">
        <v>242</v>
      </c>
      <c r="C26" s="12">
        <v>10104</v>
      </c>
      <c r="D26" s="9" t="str">
        <f>IF(C26=10118,Справочник!$B$8,IF(C26=10104,Справочник!$B$4,IF(C26=10106,Справочник!$B$7,IF(C26=10101,Справочник!$B$1,IF(C26=10103,Справочник!$B$2,IF(C26=10120,Справочник!$B$3,IF(C26=10102,Справочник!$B$5,IF(C26=10105,Справочник!$B$7,IF(C26=10119,Справочник!$B$12,IF(C26=10108,Справочник!$B$11,IF(C26=10109,Справочник!$B$12,IF(C26=10121,Справочник!$B$13,IF(C26=10110,Справочник!$B$14,IF(C26=10111,Справочник!$B$15,IF(C26=10112,Справочник!$B$16,IF(C26=10113,Справочник!$B$17,IF(C26=10107,Справочник!$B$10)))))))))))))))))</f>
        <v>МОУ "Верхнесинячихинская СОШ №3"</v>
      </c>
      <c r="E26" s="25">
        <v>75.56</v>
      </c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6">
        <v>40</v>
      </c>
      <c r="AA26" s="6" t="s">
        <v>275</v>
      </c>
      <c r="AB26" s="7" t="s">
        <v>27</v>
      </c>
      <c r="AC26" s="16" t="s">
        <v>381</v>
      </c>
    </row>
    <row r="27" spans="1:29">
      <c r="A27" s="9">
        <v>19</v>
      </c>
      <c r="B27" s="12" t="s">
        <v>243</v>
      </c>
      <c r="C27" s="12">
        <v>10110</v>
      </c>
      <c r="D27" s="9" t="str">
        <f>IF(C27=10118,Справочник!$B$8,IF(C27=10104,Справочник!$B$4,IF(C27=10106,Справочник!$B$7,IF(C27=10101,Справочник!$B$1,IF(C27=10103,Справочник!$B$2,IF(C27=10120,Справочник!$B$3,IF(C27=10102,Справочник!$B$5,IF(C27=10105,Справочник!$B$7,IF(C27=10119,Справочник!$B$12,IF(C27=10108,Справочник!$B$11,IF(C27=10109,Справочник!$B$12,IF(C27=10121,Справочник!$B$13,IF(C27=10110,Справочник!$B$14,IF(C27=10111,Справочник!$B$15,IF(C27=10112,Справочник!$B$16,IF(C27=10113,Справочник!$B$17,IF(C27=10107,Справочник!$B$10)))))))))))))))))</f>
        <v>МОУ "Невьянская СОШ"</v>
      </c>
      <c r="E27" s="25">
        <v>75.459999999999994</v>
      </c>
      <c r="F27" s="12">
        <v>0</v>
      </c>
      <c r="G27" s="12">
        <v>0</v>
      </c>
      <c r="H27" s="12">
        <v>0</v>
      </c>
      <c r="I27" s="12">
        <v>1</v>
      </c>
      <c r="J27" s="12">
        <v>1</v>
      </c>
      <c r="K27" s="12">
        <v>1</v>
      </c>
      <c r="L27" s="12">
        <v>0</v>
      </c>
      <c r="M27" s="12">
        <v>0</v>
      </c>
      <c r="N27" s="12">
        <v>0</v>
      </c>
      <c r="O27" s="12">
        <v>0</v>
      </c>
      <c r="P27" s="12">
        <v>2</v>
      </c>
      <c r="Q27" s="12">
        <v>0</v>
      </c>
      <c r="R27" s="12">
        <v>0</v>
      </c>
      <c r="S27" s="12">
        <v>0</v>
      </c>
      <c r="T27" s="12">
        <v>0</v>
      </c>
      <c r="U27" s="12">
        <v>0</v>
      </c>
      <c r="V27" s="12">
        <v>3</v>
      </c>
      <c r="W27" s="12" t="s">
        <v>28</v>
      </c>
      <c r="X27" s="12" t="s">
        <v>28</v>
      </c>
      <c r="Y27" s="12">
        <v>0</v>
      </c>
      <c r="Z27" s="6">
        <v>40</v>
      </c>
      <c r="AA27" s="6" t="s">
        <v>224</v>
      </c>
      <c r="AB27" s="7" t="s">
        <v>27</v>
      </c>
      <c r="AC27" s="16" t="s">
        <v>381</v>
      </c>
    </row>
    <row r="28" spans="1:29">
      <c r="A28" s="9">
        <v>20</v>
      </c>
      <c r="B28" s="12" t="s">
        <v>244</v>
      </c>
      <c r="C28" s="12">
        <v>10109</v>
      </c>
      <c r="D28" s="9" t="str">
        <f>IF(C28=10118,Справочник!$B$8,IF(C28=10104,Справочник!$B$4,IF(C28=10106,Справочник!$B$7,IF(C28=10101,Справочник!$B$1,IF(C28=10103,Справочник!$B$2,IF(C28=10120,Справочник!$B$3,IF(C28=10102,Справочник!$B$5,IF(C28=10105,Справочник!$B$7,IF(C28=10119,Справочник!$B$12,IF(C28=10108,Справочник!$B$11,IF(C28=10109,Справочник!$B$12,IF(C28=10121,Справочник!$B$13,IF(C28=10110,Справочник!$B$14,IF(C28=10111,Справочник!$B$15,IF(C28=10112,Справочник!$B$16,IF(C28=10113,Справочник!$B$17,IF(C28=10107,Справочник!$B$10)))))))))))))))))</f>
        <v>МОУ "Костинская СОШ"</v>
      </c>
      <c r="E28" s="25">
        <v>74.989999999999995</v>
      </c>
      <c r="F28" s="12">
        <v>1</v>
      </c>
      <c r="G28" s="12">
        <v>0</v>
      </c>
      <c r="H28" s="12">
        <v>0</v>
      </c>
      <c r="I28" s="12">
        <v>0</v>
      </c>
      <c r="J28" s="12">
        <v>0</v>
      </c>
      <c r="K28" s="12">
        <v>1</v>
      </c>
      <c r="L28" s="12">
        <v>0</v>
      </c>
      <c r="M28" s="12">
        <v>0</v>
      </c>
      <c r="N28" s="12">
        <v>0</v>
      </c>
      <c r="O28" s="12">
        <v>1</v>
      </c>
      <c r="P28" s="12">
        <v>0</v>
      </c>
      <c r="Q28" s="12">
        <v>0</v>
      </c>
      <c r="R28" s="12" t="s">
        <v>28</v>
      </c>
      <c r="S28" s="12" t="s">
        <v>28</v>
      </c>
      <c r="T28" s="12">
        <v>0</v>
      </c>
      <c r="U28" s="12">
        <v>0</v>
      </c>
      <c r="V28" s="12">
        <v>3</v>
      </c>
      <c r="W28" s="12">
        <v>10</v>
      </c>
      <c r="X28" s="12">
        <v>0</v>
      </c>
      <c r="Y28" s="12" t="s">
        <v>28</v>
      </c>
      <c r="Z28" s="6" t="s">
        <v>276</v>
      </c>
      <c r="AA28" s="6" t="s">
        <v>277</v>
      </c>
      <c r="AB28" s="7" t="s">
        <v>27</v>
      </c>
      <c r="AC28" s="16" t="s">
        <v>381</v>
      </c>
    </row>
    <row r="29" spans="1:29">
      <c r="A29" s="9">
        <v>21</v>
      </c>
      <c r="B29" s="12" t="s">
        <v>245</v>
      </c>
      <c r="C29" s="12">
        <v>10110</v>
      </c>
      <c r="D29" s="9" t="str">
        <f>IF(C29=10118,Справочник!$B$8,IF(C29=10104,Справочник!$B$4,IF(C29=10106,Справочник!$B$7,IF(C29=10101,Справочник!$B$1,IF(C29=10103,Справочник!$B$2,IF(C29=10120,Справочник!$B$3,IF(C29=10102,Справочник!$B$5,IF(C29=10105,Справочник!$B$7,IF(C29=10119,Справочник!$B$12,IF(C29=10108,Справочник!$B$11,IF(C29=10109,Справочник!$B$12,IF(C29=10121,Справочник!$B$13,IF(C29=10110,Справочник!$B$14,IF(C29=10111,Справочник!$B$15,IF(C29=10112,Справочник!$B$16,IF(C29=10113,Справочник!$B$17,IF(C29=10107,Справочник!$B$10)))))))))))))))))</f>
        <v>МОУ "Невьянская СОШ"</v>
      </c>
      <c r="E29" s="25">
        <v>74.92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12">
        <v>1</v>
      </c>
      <c r="M29" s="12" t="s">
        <v>28</v>
      </c>
      <c r="N29" s="12">
        <v>0</v>
      </c>
      <c r="O29" s="12">
        <v>0</v>
      </c>
      <c r="P29" s="12">
        <v>0</v>
      </c>
      <c r="Q29" s="12">
        <v>2</v>
      </c>
      <c r="R29" s="12" t="s">
        <v>28</v>
      </c>
      <c r="S29" s="12" t="s">
        <v>28</v>
      </c>
      <c r="T29" s="12">
        <v>1</v>
      </c>
      <c r="U29" s="12">
        <v>0</v>
      </c>
      <c r="V29" s="12">
        <v>2</v>
      </c>
      <c r="W29" s="12" t="s">
        <v>28</v>
      </c>
      <c r="X29" s="12" t="s">
        <v>28</v>
      </c>
      <c r="Y29" s="12" t="s">
        <v>28</v>
      </c>
      <c r="Z29" s="6" t="s">
        <v>270</v>
      </c>
      <c r="AA29" s="6" t="s">
        <v>278</v>
      </c>
      <c r="AB29" s="7" t="s">
        <v>27</v>
      </c>
      <c r="AC29" s="16" t="s">
        <v>381</v>
      </c>
    </row>
    <row r="30" spans="1:29">
      <c r="A30" s="9">
        <v>22</v>
      </c>
      <c r="B30" s="12" t="s">
        <v>246</v>
      </c>
      <c r="C30" s="12">
        <v>10118</v>
      </c>
      <c r="D30" s="9" t="str">
        <f>IF(C30=10118,Справочник!$B$8,IF(C30=10104,Справочник!$B$4,IF(C30=10106,Справочник!$B$7,IF(C30=10101,Справочник!$B$1,IF(C30=10103,Справочник!$B$2,IF(C30=10120,Справочник!$B$3,IF(C30=10102,Справочник!$B$5,IF(C30=10105,Справочник!$B$7,IF(C30=10119,Справочник!$B$12,IF(C30=10108,Справочник!$B$11,IF(C30=10109,Справочник!$B$12,IF(C30=10121,Справочник!$B$13,IF(C30=10110,Справочник!$B$14,IF(C30=10111,Справочник!$B$15,IF(C30=10112,Справочник!$B$16,IF(C30=10113,Справочник!$B$17,IF(C30=10107,Справочник!$B$10)))))))))))))))))</f>
        <v>МОУ "Заринская СОШ"</v>
      </c>
      <c r="E30" s="25">
        <v>74.67</v>
      </c>
      <c r="F30" s="12">
        <v>0</v>
      </c>
      <c r="G30" s="12">
        <v>1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 s="12">
        <v>0</v>
      </c>
      <c r="Q30" s="12" t="s">
        <v>28</v>
      </c>
      <c r="R30" s="12" t="s">
        <v>28</v>
      </c>
      <c r="S30" s="12" t="s">
        <v>28</v>
      </c>
      <c r="T30" s="12" t="s">
        <v>28</v>
      </c>
      <c r="U30" s="12" t="s">
        <v>28</v>
      </c>
      <c r="V30" s="12">
        <v>1</v>
      </c>
      <c r="W30" s="12" t="s">
        <v>28</v>
      </c>
      <c r="X30" s="12" t="s">
        <v>28</v>
      </c>
      <c r="Y30" s="12" t="s">
        <v>28</v>
      </c>
      <c r="Z30" s="6" t="s">
        <v>279</v>
      </c>
      <c r="AA30" s="6" t="s">
        <v>280</v>
      </c>
      <c r="AB30" s="7" t="s">
        <v>27</v>
      </c>
      <c r="AC30" s="16" t="s">
        <v>381</v>
      </c>
    </row>
    <row r="31" spans="1:29" ht="31.5">
      <c r="A31" s="9">
        <v>23</v>
      </c>
      <c r="B31" s="12" t="s">
        <v>247</v>
      </c>
      <c r="C31" s="12">
        <v>10108</v>
      </c>
      <c r="D31" s="9" t="str">
        <f>IF(C31=10118,Справочник!$B$8,IF(C31=10104,Справочник!$B$4,IF(C31=10106,Справочник!$B$7,IF(C31=10101,Справочник!$B$1,IF(C31=10103,Справочник!$B$2,IF(C31=10120,Справочник!$B$3,IF(C31=10102,Справочник!$B$5,IF(C31=10105,Справочник!$B$7,IF(C31=10119,Справочник!$B$12,IF(C31=10108,Справочник!$B$11,IF(C31=10109,Справочник!$B$12,IF(C31=10121,Справочник!$B$13,IF(C31=10110,Справочник!$B$14,IF(C31=10111,Справочник!$B$15,IF(C31=10112,Справочник!$B$16,IF(C31=10113,Справочник!$B$17,IF(C31=10107,Справочник!$B$10)))))))))))))))))</f>
        <v>МОУ "Коптеловская СОШ им. Д.Никонова"</v>
      </c>
      <c r="E31" s="25">
        <v>73.47</v>
      </c>
      <c r="F31" s="12">
        <v>1</v>
      </c>
      <c r="G31" s="12">
        <v>0</v>
      </c>
      <c r="H31" s="12">
        <v>0</v>
      </c>
      <c r="I31" s="12">
        <v>1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 t="s">
        <v>28</v>
      </c>
      <c r="Q31" s="12" t="s">
        <v>28</v>
      </c>
      <c r="R31" s="12">
        <v>0</v>
      </c>
      <c r="S31" s="12">
        <v>0</v>
      </c>
      <c r="T31" s="12">
        <v>0</v>
      </c>
      <c r="U31" s="12">
        <v>0</v>
      </c>
      <c r="V31" s="12">
        <v>1</v>
      </c>
      <c r="W31" s="12">
        <v>10</v>
      </c>
      <c r="X31" s="12">
        <v>0</v>
      </c>
      <c r="Y31" s="12">
        <v>0</v>
      </c>
      <c r="Z31" s="6" t="s">
        <v>281</v>
      </c>
      <c r="AA31" s="6" t="s">
        <v>282</v>
      </c>
      <c r="AB31" s="7" t="s">
        <v>27</v>
      </c>
      <c r="AC31" s="16" t="s">
        <v>381</v>
      </c>
    </row>
    <row r="32" spans="1:29">
      <c r="A32" s="9">
        <v>24</v>
      </c>
      <c r="B32" s="12" t="s">
        <v>248</v>
      </c>
      <c r="C32" s="12">
        <v>10104</v>
      </c>
      <c r="D32" s="9" t="str">
        <f>IF(C32=10118,Справочник!$B$8,IF(C32=10104,Справочник!$B$4,IF(C32=10106,Справочник!$B$7,IF(C32=10101,Справочник!$B$1,IF(C32=10103,Справочник!$B$2,IF(C32=10120,Справочник!$B$3,IF(C32=10102,Справочник!$B$5,IF(C32=10105,Справочник!$B$7,IF(C32=10119,Справочник!$B$12,IF(C32=10108,Справочник!$B$11,IF(C32=10109,Справочник!$B$12,IF(C32=10121,Справочник!$B$13,IF(C32=10110,Справочник!$B$14,IF(C32=10111,Справочник!$B$15,IF(C32=10112,Справочник!$B$16,IF(C32=10113,Справочник!$B$17,IF(C32=10107,Справочник!$B$10)))))))))))))))))</f>
        <v>МОУ "Верхнесинячихинская СОШ №3"</v>
      </c>
      <c r="E32" s="25">
        <v>71.010000000000005</v>
      </c>
      <c r="F32" s="12">
        <v>0</v>
      </c>
      <c r="G32" s="12">
        <v>0</v>
      </c>
      <c r="H32" s="12" t="s">
        <v>28</v>
      </c>
      <c r="I32" s="12">
        <v>1</v>
      </c>
      <c r="J32" s="12">
        <v>1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12" t="s">
        <v>28</v>
      </c>
      <c r="Q32" s="12" t="s">
        <v>28</v>
      </c>
      <c r="R32" s="12" t="s">
        <v>28</v>
      </c>
      <c r="S32" s="12" t="s">
        <v>28</v>
      </c>
      <c r="T32" s="12">
        <v>2</v>
      </c>
      <c r="U32" s="12">
        <v>0</v>
      </c>
      <c r="V32" s="12">
        <v>3</v>
      </c>
      <c r="W32" s="12">
        <v>10</v>
      </c>
      <c r="X32" s="12">
        <v>0</v>
      </c>
      <c r="Y32" s="12" t="s">
        <v>28</v>
      </c>
      <c r="Z32" s="6" t="s">
        <v>283</v>
      </c>
      <c r="AA32" s="6" t="s">
        <v>284</v>
      </c>
      <c r="AB32" s="7" t="s">
        <v>27</v>
      </c>
      <c r="AC32" s="16" t="s">
        <v>381</v>
      </c>
    </row>
    <row r="33" spans="1:29" ht="31.5">
      <c r="A33" s="9">
        <v>25</v>
      </c>
      <c r="B33" s="12" t="s">
        <v>249</v>
      </c>
      <c r="C33" s="12">
        <v>10120</v>
      </c>
      <c r="D33" s="9" t="str">
        <f>IF(C33=10118,Справочник!$B$8,IF(C33=10104,Справочник!$B$4,IF(C33=10106,Справочник!$B$7,IF(C33=10101,Справочник!$B$1,IF(C33=10103,Справочник!$B$2,IF(C33=10120,Справочник!$B$3,IF(C33=10102,Справочник!$B$5,IF(C33=10105,Справочник!$B$7,IF(C33=10119,Справочник!$B$12,IF(C33=10108,Справочник!$B$11,IF(C33=10109,Справочник!$B$12,IF(C33=10121,Справочник!$B$13,IF(C33=10110,Справочник!$B$14,IF(C33=10111,Справочник!$B$15,IF(C33=10112,Справочник!$B$16,IF(C33=10113,Справочник!$B$17,IF(C33=10107,Справочник!$B$10)))))))))))))))))</f>
        <v>ФМОУ «"Верхнесинячихинская СОШ №2"- Нижнесинячихинская ООШ»</v>
      </c>
      <c r="E33" s="25">
        <v>69.73</v>
      </c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6" t="s">
        <v>285</v>
      </c>
      <c r="AA33" s="6" t="s">
        <v>286</v>
      </c>
      <c r="AB33" s="7" t="s">
        <v>27</v>
      </c>
      <c r="AC33" s="16" t="s">
        <v>381</v>
      </c>
    </row>
    <row r="34" spans="1:29">
      <c r="A34" s="9">
        <v>26</v>
      </c>
      <c r="B34" s="12" t="s">
        <v>250</v>
      </c>
      <c r="C34" s="12">
        <v>10104</v>
      </c>
      <c r="D34" s="9" t="str">
        <f>IF(C34=10118,Справочник!$B$8,IF(C34=10104,Справочник!$B$4,IF(C34=10106,Справочник!$B$7,IF(C34=10101,Справочник!$B$1,IF(C34=10103,Справочник!$B$2,IF(C34=10120,Справочник!$B$3,IF(C34=10102,Справочник!$B$5,IF(C34=10105,Справочник!$B$7,IF(C34=10119,Справочник!$B$12,IF(C34=10108,Справочник!$B$11,IF(C34=10109,Справочник!$B$12,IF(C34=10121,Справочник!$B$13,IF(C34=10110,Справочник!$B$14,IF(C34=10111,Справочник!$B$15,IF(C34=10112,Справочник!$B$16,IF(C34=10113,Справочник!$B$17,IF(C34=10107,Справочник!$B$10)))))))))))))))))</f>
        <v>МОУ "Верхнесинячихинская СОШ №3"</v>
      </c>
      <c r="E34" s="25">
        <v>67.849999999999994</v>
      </c>
      <c r="F34" s="12">
        <v>1</v>
      </c>
      <c r="G34" s="12">
        <v>1</v>
      </c>
      <c r="H34" s="12">
        <v>1</v>
      </c>
      <c r="I34" s="12">
        <v>0</v>
      </c>
      <c r="J34" s="12">
        <v>1</v>
      </c>
      <c r="K34" s="12">
        <v>0</v>
      </c>
      <c r="L34" s="12">
        <v>0</v>
      </c>
      <c r="M34" s="12">
        <v>0</v>
      </c>
      <c r="N34" s="12">
        <v>0</v>
      </c>
      <c r="O34" s="12">
        <v>0</v>
      </c>
      <c r="P34" s="12" t="s">
        <v>28</v>
      </c>
      <c r="Q34" s="12" t="s">
        <v>28</v>
      </c>
      <c r="R34" s="12" t="s">
        <v>28</v>
      </c>
      <c r="S34" s="12" t="s">
        <v>28</v>
      </c>
      <c r="T34" s="12">
        <v>1</v>
      </c>
      <c r="U34" s="12">
        <v>0</v>
      </c>
      <c r="V34" s="12" t="s">
        <v>28</v>
      </c>
      <c r="W34" s="12">
        <v>4</v>
      </c>
      <c r="X34" s="12" t="s">
        <v>28</v>
      </c>
      <c r="Y34" s="12">
        <v>0</v>
      </c>
      <c r="Z34" s="6" t="s">
        <v>287</v>
      </c>
      <c r="AA34" s="6" t="s">
        <v>288</v>
      </c>
      <c r="AB34" s="7" t="s">
        <v>27</v>
      </c>
      <c r="AC34" s="16" t="s">
        <v>381</v>
      </c>
    </row>
    <row r="35" spans="1:29">
      <c r="A35" s="9">
        <v>27</v>
      </c>
      <c r="B35" s="12" t="s">
        <v>251</v>
      </c>
      <c r="C35" s="12">
        <v>10104</v>
      </c>
      <c r="D35" s="9" t="str">
        <f>IF(C35=10118,Справочник!$B$8,IF(C35=10104,Справочник!$B$4,IF(C35=10106,Справочник!$B$7,IF(C35=10101,Справочник!$B$1,IF(C35=10103,Справочник!$B$2,IF(C35=10120,Справочник!$B$3,IF(C35=10102,Справочник!$B$5,IF(C35=10105,Справочник!$B$7,IF(C35=10119,Справочник!$B$12,IF(C35=10108,Справочник!$B$11,IF(C35=10109,Справочник!$B$12,IF(C35=10121,Справочник!$B$13,IF(C35=10110,Справочник!$B$14,IF(C35=10111,Справочник!$B$15,IF(C35=10112,Справочник!$B$16,IF(C35=10113,Справочник!$B$17,IF(C35=10107,Справочник!$B$10)))))))))))))))))</f>
        <v>МОУ "Верхнесинячихинская СОШ №3"</v>
      </c>
      <c r="E35" s="25">
        <v>66.790000000000006</v>
      </c>
      <c r="F35" s="12">
        <v>1</v>
      </c>
      <c r="G35" s="12">
        <v>0</v>
      </c>
      <c r="H35" s="12">
        <v>0</v>
      </c>
      <c r="I35" s="12">
        <v>1</v>
      </c>
      <c r="J35" s="12">
        <v>0</v>
      </c>
      <c r="K35" s="12">
        <v>0</v>
      </c>
      <c r="L35" s="12">
        <v>0</v>
      </c>
      <c r="M35" s="12">
        <v>0</v>
      </c>
      <c r="N35" s="12">
        <v>0</v>
      </c>
      <c r="O35" s="12">
        <v>0</v>
      </c>
      <c r="P35" s="12">
        <v>2</v>
      </c>
      <c r="Q35" s="12">
        <v>0</v>
      </c>
      <c r="R35" s="12">
        <v>0</v>
      </c>
      <c r="S35" s="12">
        <v>2</v>
      </c>
      <c r="T35" s="12">
        <v>0</v>
      </c>
      <c r="U35" s="12">
        <v>0</v>
      </c>
      <c r="V35" s="12">
        <v>3</v>
      </c>
      <c r="W35" s="12">
        <v>2</v>
      </c>
      <c r="X35" s="12" t="s">
        <v>28</v>
      </c>
      <c r="Y35" s="12" t="s">
        <v>28</v>
      </c>
      <c r="Z35" s="6" t="s">
        <v>289</v>
      </c>
      <c r="AA35" s="15"/>
      <c r="AB35" s="7" t="s">
        <v>26</v>
      </c>
      <c r="AC35" s="16" t="s">
        <v>381</v>
      </c>
    </row>
    <row r="36" spans="1:29">
      <c r="A36" s="9">
        <v>28</v>
      </c>
      <c r="B36" s="12" t="s">
        <v>252</v>
      </c>
      <c r="C36" s="12">
        <v>10106</v>
      </c>
      <c r="D36" s="9" t="str">
        <f>IF(C36=10118,Справочник!$B$8,IF(C36=10104,Справочник!$B$4,IF(C36=10106,Справочник!$B$7,IF(C36=10101,Справочник!$B$1,IF(C36=10103,Справочник!$B$2,IF(C36=10120,Справочник!$B$3,IF(C36=10102,Справочник!$B$5,IF(C36=10105,Справочник!$B$7,IF(C36=10119,Справочник!$B$12,IF(C36=10108,Справочник!$B$11,IF(C36=10109,Справочник!$B$12,IF(C36=10121,Справочник!$B$13,IF(C36=10110,Справочник!$B$14,IF(C36=10111,Справочник!$B$15,IF(C36=10112,Справочник!$B$16,IF(C36=10113,Справочник!$B$17,IF(C36=10107,Справочник!$B$10)))))))))))))))))</f>
        <v>МОУ "Деевская СОШ"</v>
      </c>
      <c r="E36" s="25">
        <v>61.1</v>
      </c>
      <c r="F36" s="12">
        <v>0</v>
      </c>
      <c r="G36" s="12">
        <v>0</v>
      </c>
      <c r="H36" s="12">
        <v>1</v>
      </c>
      <c r="I36" s="12">
        <v>1</v>
      </c>
      <c r="J36" s="12">
        <v>1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 s="12" t="s">
        <v>28</v>
      </c>
      <c r="Q36" s="12">
        <v>0</v>
      </c>
      <c r="R36" s="12" t="s">
        <v>28</v>
      </c>
      <c r="S36" s="12" t="s">
        <v>28</v>
      </c>
      <c r="T36" s="12">
        <v>0</v>
      </c>
      <c r="U36" s="12">
        <v>0</v>
      </c>
      <c r="V36" s="12">
        <v>1</v>
      </c>
      <c r="W36" s="12">
        <v>10</v>
      </c>
      <c r="X36" s="12" t="s">
        <v>28</v>
      </c>
      <c r="Y36" s="12" t="s">
        <v>28</v>
      </c>
      <c r="Z36" s="6" t="s">
        <v>290</v>
      </c>
      <c r="AA36" s="15"/>
      <c r="AB36" s="7" t="s">
        <v>26</v>
      </c>
      <c r="AC36" s="16" t="s">
        <v>381</v>
      </c>
    </row>
    <row r="37" spans="1:29">
      <c r="A37" s="9">
        <v>29</v>
      </c>
      <c r="B37" s="12" t="s">
        <v>253</v>
      </c>
      <c r="C37" s="12">
        <v>10104</v>
      </c>
      <c r="D37" s="9" t="str">
        <f>IF(C37=10118,Справочник!$B$8,IF(C37=10104,Справочник!$B$4,IF(C37=10106,Справочник!$B$7,IF(C37=10101,Справочник!$B$1,IF(C37=10103,Справочник!$B$2,IF(C37=10120,Справочник!$B$3,IF(C37=10102,Справочник!$B$5,IF(C37=10105,Справочник!$B$7,IF(C37=10119,Справочник!$B$12,IF(C37=10108,Справочник!$B$11,IF(C37=10109,Справочник!$B$12,IF(C37=10121,Справочник!$B$13,IF(C37=10110,Справочник!$B$14,IF(C37=10111,Справочник!$B$15,IF(C37=10112,Справочник!$B$16,IF(C37=10113,Справочник!$B$17,IF(C37=10107,Справочник!$B$10)))))))))))))))))</f>
        <v>МОУ "Верхнесинячихинская СОШ №3"</v>
      </c>
      <c r="E37" s="25">
        <v>60.94</v>
      </c>
      <c r="F37" s="12">
        <v>1</v>
      </c>
      <c r="G37" s="12">
        <v>0</v>
      </c>
      <c r="H37" s="12" t="s">
        <v>28</v>
      </c>
      <c r="I37" s="12">
        <v>0</v>
      </c>
      <c r="J37" s="12">
        <v>1</v>
      </c>
      <c r="K37" s="12">
        <v>0</v>
      </c>
      <c r="L37" s="12">
        <v>0</v>
      </c>
      <c r="M37" s="12">
        <v>0</v>
      </c>
      <c r="N37" s="12">
        <v>0</v>
      </c>
      <c r="O37" s="12">
        <v>0</v>
      </c>
      <c r="P37" s="12" t="s">
        <v>28</v>
      </c>
      <c r="Q37" s="12" t="s">
        <v>28</v>
      </c>
      <c r="R37" s="12" t="s">
        <v>28</v>
      </c>
      <c r="S37" s="12" t="s">
        <v>28</v>
      </c>
      <c r="T37" s="12" t="s">
        <v>28</v>
      </c>
      <c r="U37" s="12" t="s">
        <v>28</v>
      </c>
      <c r="V37" s="12" t="s">
        <v>28</v>
      </c>
      <c r="W37" s="12" t="s">
        <v>28</v>
      </c>
      <c r="X37" s="12" t="s">
        <v>28</v>
      </c>
      <c r="Y37" s="12" t="s">
        <v>28</v>
      </c>
      <c r="Z37" s="6" t="s">
        <v>291</v>
      </c>
      <c r="AA37" s="6" t="s">
        <v>292</v>
      </c>
      <c r="AB37" s="7" t="s">
        <v>26</v>
      </c>
      <c r="AC37" s="16" t="s">
        <v>381</v>
      </c>
    </row>
    <row r="38" spans="1:29">
      <c r="A38" s="9">
        <v>30</v>
      </c>
      <c r="B38" s="12" t="s">
        <v>254</v>
      </c>
      <c r="C38" s="12">
        <v>10103</v>
      </c>
      <c r="D38" s="9" t="str">
        <f>IF(C38=10118,Справочник!$B$8,IF(C38=10104,Справочник!$B$4,IF(C38=10106,Справочник!$B$7,IF(C38=10101,Справочник!$B$1,IF(C38=10103,Справочник!$B$2,IF(C38=10120,Справочник!$B$3,IF(C38=10102,Справочник!$B$5,IF(C38=10105,Справочник!$B$7,IF(C38=10119,Справочник!$B$12,IF(C38=10108,Справочник!$B$11,IF(C38=10109,Справочник!$B$12,IF(C38=10121,Справочник!$B$13,IF(C38=10110,Справочник!$B$14,IF(C38=10111,Справочник!$B$15,IF(C38=10112,Справочник!$B$16,IF(C38=10113,Справочник!$B$17,IF(C38=10107,Справочник!$B$10)))))))))))))))))</f>
        <v>МОУ "Верхнесинячихинская СОШ №2"</v>
      </c>
      <c r="E38" s="25">
        <v>17</v>
      </c>
      <c r="F38" s="12">
        <v>1</v>
      </c>
      <c r="G38" s="12">
        <v>1</v>
      </c>
      <c r="H38" s="12">
        <v>1</v>
      </c>
      <c r="I38" s="12">
        <v>0</v>
      </c>
      <c r="J38" s="12">
        <v>1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 s="12" t="s">
        <v>28</v>
      </c>
      <c r="Q38" s="12" t="s">
        <v>28</v>
      </c>
      <c r="R38" s="12" t="s">
        <v>28</v>
      </c>
      <c r="S38" s="12" t="s">
        <v>28</v>
      </c>
      <c r="T38" s="12" t="s">
        <v>28</v>
      </c>
      <c r="U38" s="12">
        <v>0</v>
      </c>
      <c r="V38" s="12">
        <v>3</v>
      </c>
      <c r="W38" s="12">
        <v>10</v>
      </c>
      <c r="X38" s="12" t="s">
        <v>28</v>
      </c>
      <c r="Y38" s="12" t="s">
        <v>28</v>
      </c>
      <c r="Z38" s="6"/>
      <c r="AA38" s="6"/>
      <c r="AB38" s="7" t="s">
        <v>26</v>
      </c>
      <c r="AC38" s="16"/>
    </row>
    <row r="39" spans="1:29">
      <c r="A39" s="9">
        <v>31</v>
      </c>
      <c r="B39" s="12" t="s">
        <v>255</v>
      </c>
      <c r="C39" s="12">
        <v>10104</v>
      </c>
      <c r="D39" s="9" t="str">
        <f>IF(C39=10118,Справочник!$B$8,IF(C39=10104,Справочник!$B$4,IF(C39=10106,Справочник!$B$7,IF(C39=10101,Справочник!$B$1,IF(C39=10103,Справочник!$B$2,IF(C39=10120,Справочник!$B$3,IF(C39=10102,Справочник!$B$5,IF(C39=10105,Справочник!$B$7,IF(C39=10119,Справочник!$B$12,IF(C39=10108,Справочник!$B$11,IF(C39=10109,Справочник!$B$12,IF(C39=10121,Справочник!$B$13,IF(C39=10110,Справочник!$B$14,IF(C39=10111,Справочник!$B$15,IF(C39=10112,Справочник!$B$16,IF(C39=10113,Справочник!$B$17,IF(C39=10107,Справочник!$B$10)))))))))))))))))</f>
        <v>МОУ "Верхнесинячихинская СОШ №3"</v>
      </c>
      <c r="E39" s="25">
        <v>10.91</v>
      </c>
      <c r="F39" s="12">
        <v>0</v>
      </c>
      <c r="G39" s="12">
        <v>1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2</v>
      </c>
      <c r="Q39" s="12">
        <v>2</v>
      </c>
      <c r="R39" s="12">
        <v>2</v>
      </c>
      <c r="S39" s="12" t="s">
        <v>28</v>
      </c>
      <c r="T39" s="12" t="s">
        <v>28</v>
      </c>
      <c r="U39" s="12">
        <v>2</v>
      </c>
      <c r="V39" s="12">
        <v>3</v>
      </c>
      <c r="W39" s="12">
        <v>6</v>
      </c>
      <c r="X39" s="12">
        <v>12</v>
      </c>
      <c r="Y39" s="12" t="s">
        <v>28</v>
      </c>
      <c r="Z39" s="6" t="s">
        <v>28</v>
      </c>
      <c r="AA39" s="6" t="s">
        <v>28</v>
      </c>
      <c r="AB39" s="7" t="s">
        <v>26</v>
      </c>
      <c r="AC39" s="16"/>
    </row>
    <row r="40" spans="1:29">
      <c r="A40" s="9">
        <v>32</v>
      </c>
      <c r="B40" s="12" t="s">
        <v>256</v>
      </c>
      <c r="C40" s="12">
        <v>10104</v>
      </c>
      <c r="D40" s="9" t="str">
        <f>IF(C40=10118,Справочник!$B$8,IF(C40=10104,Справочник!$B$4,IF(C40=10106,Справочник!$B$7,IF(C40=10101,Справочник!$B$1,IF(C40=10103,Справочник!$B$2,IF(C40=10120,Справочник!$B$3,IF(C40=10102,Справочник!$B$5,IF(C40=10105,Справочник!$B$7,IF(C40=10119,Справочник!$B$12,IF(C40=10108,Справочник!$B$11,IF(C40=10109,Справочник!$B$12,IF(C40=10121,Справочник!$B$13,IF(C40=10110,Справочник!$B$14,IF(C40=10111,Справочник!$B$15,IF(C40=10112,Справочник!$B$16,IF(C40=10113,Справочник!$B$17,IF(C40=10107,Справочник!$B$10)))))))))))))))))</f>
        <v>МОУ "Верхнесинячихинская СОШ №3"</v>
      </c>
      <c r="E40" s="25">
        <v>10.91</v>
      </c>
      <c r="F40" s="12">
        <v>0</v>
      </c>
      <c r="G40" s="12">
        <v>1</v>
      </c>
      <c r="H40" s="12">
        <v>1</v>
      </c>
      <c r="I40" s="12">
        <v>1</v>
      </c>
      <c r="J40" s="12">
        <v>1</v>
      </c>
      <c r="K40" s="12">
        <v>1</v>
      </c>
      <c r="L40" s="12">
        <v>1</v>
      </c>
      <c r="M40" s="12">
        <v>1</v>
      </c>
      <c r="N40" s="12">
        <v>1</v>
      </c>
      <c r="O40" s="12">
        <v>0</v>
      </c>
      <c r="P40" s="12">
        <v>2</v>
      </c>
      <c r="Q40" s="12">
        <v>2</v>
      </c>
      <c r="R40" s="12">
        <v>2</v>
      </c>
      <c r="S40" s="12">
        <v>2</v>
      </c>
      <c r="T40" s="12">
        <v>4</v>
      </c>
      <c r="U40" s="12">
        <v>0</v>
      </c>
      <c r="V40" s="12">
        <v>4</v>
      </c>
      <c r="W40" s="12">
        <v>6</v>
      </c>
      <c r="X40" s="12" t="s">
        <v>28</v>
      </c>
      <c r="Y40" s="12" t="s">
        <v>28</v>
      </c>
      <c r="Z40" s="6"/>
      <c r="AA40" s="6"/>
      <c r="AB40" s="7" t="s">
        <v>26</v>
      </c>
      <c r="AC40" s="16"/>
    </row>
    <row r="41" spans="1:29">
      <c r="A41" s="9">
        <v>33</v>
      </c>
      <c r="B41" s="12" t="s">
        <v>257</v>
      </c>
      <c r="C41" s="12">
        <v>10103</v>
      </c>
      <c r="D41" s="9" t="str">
        <f>IF(C41=10118,Справочник!$B$8,IF(C41=10104,Справочник!$B$4,IF(C41=10106,Справочник!$B$7,IF(C41=10101,Справочник!$B$1,IF(C41=10103,Справочник!$B$2,IF(C41=10120,Справочник!$B$3,IF(C41=10102,Справочник!$B$5,IF(C41=10105,Справочник!$B$7,IF(C41=10119,Справочник!$B$12,IF(C41=10108,Справочник!$B$11,IF(C41=10109,Справочник!$B$12,IF(C41=10121,Справочник!$B$13,IF(C41=10110,Справочник!$B$14,IF(C41=10111,Справочник!$B$15,IF(C41=10112,Справочник!$B$16,IF(C41=10113,Справочник!$B$17,IF(C41=10107,Справочник!$B$10)))))))))))))))))</f>
        <v>МОУ "Верхнесинячихинская СОШ №2"</v>
      </c>
      <c r="E41" s="25">
        <v>9</v>
      </c>
      <c r="F41" s="12">
        <v>1</v>
      </c>
      <c r="G41" s="12">
        <v>0</v>
      </c>
      <c r="H41" s="12">
        <v>1</v>
      </c>
      <c r="I41" s="12">
        <v>1</v>
      </c>
      <c r="J41" s="12">
        <v>1</v>
      </c>
      <c r="K41" s="12">
        <v>0</v>
      </c>
      <c r="L41" s="12">
        <v>1</v>
      </c>
      <c r="M41" s="12">
        <v>0</v>
      </c>
      <c r="N41" s="12">
        <v>0</v>
      </c>
      <c r="O41" s="12">
        <v>0</v>
      </c>
      <c r="P41" s="12">
        <v>2</v>
      </c>
      <c r="Q41" s="12" t="s">
        <v>28</v>
      </c>
      <c r="R41" s="12" t="s">
        <v>28</v>
      </c>
      <c r="S41" s="12" t="s">
        <v>28</v>
      </c>
      <c r="T41" s="12">
        <v>2</v>
      </c>
      <c r="U41" s="12" t="s">
        <v>28</v>
      </c>
      <c r="V41" s="12" t="s">
        <v>28</v>
      </c>
      <c r="W41" s="12" t="s">
        <v>28</v>
      </c>
      <c r="X41" s="12" t="s">
        <v>28</v>
      </c>
      <c r="Y41" s="12" t="s">
        <v>28</v>
      </c>
      <c r="Z41" s="6"/>
      <c r="AA41" s="6"/>
      <c r="AB41" s="7" t="s">
        <v>26</v>
      </c>
      <c r="AC41" s="16"/>
    </row>
    <row r="42" spans="1:29">
      <c r="A42" s="9">
        <v>34</v>
      </c>
      <c r="B42" s="12" t="s">
        <v>258</v>
      </c>
      <c r="C42" s="12">
        <v>10110</v>
      </c>
      <c r="D42" s="9" t="str">
        <f>IF(C42=10118,Справочник!$B$8,IF(C42=10104,Справочник!$B$4,IF(C42=10106,Справочник!$B$7,IF(C42=10101,Справочник!$B$1,IF(C42=10103,Справочник!$B$2,IF(C42=10120,Справочник!$B$3,IF(C42=10102,Справочник!$B$5,IF(C42=10105,Справочник!$B$7,IF(C42=10119,Справочник!$B$12,IF(C42=10108,Справочник!$B$11,IF(C42=10109,Справочник!$B$12,IF(C42=10121,Справочник!$B$13,IF(C42=10110,Справочник!$B$14,IF(C42=10111,Справочник!$B$15,IF(C42=10112,Справочник!$B$16,IF(C42=10113,Справочник!$B$17,IF(C42=10107,Справочник!$B$10)))))))))))))))))</f>
        <v>МОУ "Невьянская СОШ"</v>
      </c>
      <c r="E42" s="25">
        <v>5.82</v>
      </c>
      <c r="F42" s="12">
        <v>1</v>
      </c>
      <c r="G42" s="12">
        <v>0</v>
      </c>
      <c r="H42" s="12">
        <v>0</v>
      </c>
      <c r="I42" s="12">
        <v>1</v>
      </c>
      <c r="J42" s="12">
        <v>0</v>
      </c>
      <c r="K42" s="12">
        <v>0</v>
      </c>
      <c r="L42" s="12">
        <v>0</v>
      </c>
      <c r="M42" s="12">
        <v>0</v>
      </c>
      <c r="N42" s="12">
        <v>0</v>
      </c>
      <c r="O42" s="12">
        <v>1</v>
      </c>
      <c r="P42" s="12">
        <v>0</v>
      </c>
      <c r="Q42" s="12">
        <v>0</v>
      </c>
      <c r="R42" s="12">
        <v>0</v>
      </c>
      <c r="S42" s="12">
        <v>0</v>
      </c>
      <c r="T42" s="12" t="s">
        <v>28</v>
      </c>
      <c r="U42" s="12" t="s">
        <v>28</v>
      </c>
      <c r="V42" s="12">
        <v>3</v>
      </c>
      <c r="W42" s="12">
        <v>10</v>
      </c>
      <c r="X42" s="12">
        <v>0</v>
      </c>
      <c r="Y42" s="12">
        <v>0</v>
      </c>
      <c r="Z42" s="6"/>
      <c r="AA42" s="6"/>
      <c r="AB42" s="7" t="s">
        <v>26</v>
      </c>
      <c r="AC42" s="16"/>
    </row>
    <row r="43" spans="1:29">
      <c r="A43" s="9">
        <v>35</v>
      </c>
      <c r="B43" s="12" t="s">
        <v>259</v>
      </c>
      <c r="C43" s="12">
        <v>10104</v>
      </c>
      <c r="D43" s="9" t="str">
        <f>IF(C43=10118,Справочник!$B$8,IF(C43=10104,Справочник!$B$4,IF(C43=10106,Справочник!$B$7,IF(C43=10101,Справочник!$B$1,IF(C43=10103,Справочник!$B$2,IF(C43=10120,Справочник!$B$3,IF(C43=10102,Справочник!$B$5,IF(C43=10105,Справочник!$B$7,IF(C43=10119,Справочник!$B$12,IF(C43=10108,Справочник!$B$11,IF(C43=10109,Справочник!$B$12,IF(C43=10121,Справочник!$B$13,IF(C43=10110,Справочник!$B$14,IF(C43=10111,Справочник!$B$15,IF(C43=10112,Справочник!$B$16,IF(C43=10113,Справочник!$B$17,IF(C43=10107,Справочник!$B$10)))))))))))))))))</f>
        <v>МОУ "Верхнесинячихинская СОШ №3"</v>
      </c>
      <c r="E43" s="25">
        <v>5.45</v>
      </c>
      <c r="F43" s="12">
        <v>1</v>
      </c>
      <c r="G43" s="12">
        <v>0</v>
      </c>
      <c r="H43" s="12">
        <v>0</v>
      </c>
      <c r="I43" s="12">
        <v>0</v>
      </c>
      <c r="J43" s="12">
        <v>1</v>
      </c>
      <c r="K43" s="12">
        <v>0</v>
      </c>
      <c r="L43" s="12">
        <v>0</v>
      </c>
      <c r="M43" s="12">
        <v>0</v>
      </c>
      <c r="N43" s="12">
        <v>0</v>
      </c>
      <c r="O43" s="12">
        <v>0</v>
      </c>
      <c r="P43" s="12" t="s">
        <v>28</v>
      </c>
      <c r="Q43" s="12">
        <v>0</v>
      </c>
      <c r="R43" s="12" t="s">
        <v>28</v>
      </c>
      <c r="S43" s="12" t="s">
        <v>28</v>
      </c>
      <c r="T43" s="12" t="s">
        <v>28</v>
      </c>
      <c r="U43" s="12" t="s">
        <v>28</v>
      </c>
      <c r="V43" s="12">
        <v>3</v>
      </c>
      <c r="W43" s="12">
        <v>10</v>
      </c>
      <c r="X43" s="12" t="s">
        <v>28</v>
      </c>
      <c r="Y43" s="12" t="s">
        <v>28</v>
      </c>
      <c r="Z43" s="6"/>
      <c r="AA43" s="6"/>
      <c r="AB43" s="7" t="s">
        <v>26</v>
      </c>
      <c r="AC43" s="16"/>
    </row>
    <row r="44" spans="1:29">
      <c r="A44" s="9">
        <v>36</v>
      </c>
      <c r="B44" s="12" t="s">
        <v>260</v>
      </c>
      <c r="C44" s="12">
        <v>10118</v>
      </c>
      <c r="D44" s="9" t="str">
        <f>IF(C44=10118,Справочник!$B$8,IF(C44=10104,Справочник!$B$4,IF(C44=10106,Справочник!$B$7,IF(C44=10101,Справочник!$B$1,IF(C44=10103,Справочник!$B$2,IF(C44=10120,Справочник!$B$3,IF(C44=10102,Справочник!$B$5,IF(C44=10105,Справочник!$B$7,IF(C44=10119,Справочник!$B$12,IF(C44=10108,Справочник!$B$11,IF(C44=10109,Справочник!$B$12,IF(C44=10121,Справочник!$B$13,IF(C44=10110,Справочник!$B$14,IF(C44=10111,Справочник!$B$15,IF(C44=10112,Справочник!$B$16,IF(C44=10113,Справочник!$B$17,IF(C44=10107,Справочник!$B$10)))))))))))))))))</f>
        <v>МОУ "Заринская СОШ"</v>
      </c>
      <c r="E44" s="25">
        <v>3.27</v>
      </c>
      <c r="F44" s="12">
        <v>0</v>
      </c>
      <c r="G44" s="12">
        <v>1</v>
      </c>
      <c r="H44" s="12">
        <v>1</v>
      </c>
      <c r="I44" s="12">
        <v>0</v>
      </c>
      <c r="J44" s="12">
        <v>0</v>
      </c>
      <c r="K44" s="12">
        <v>0</v>
      </c>
      <c r="L44" s="12">
        <v>0</v>
      </c>
      <c r="M44" s="12">
        <v>0</v>
      </c>
      <c r="N44" s="12">
        <v>0</v>
      </c>
      <c r="O44" s="12">
        <v>0</v>
      </c>
      <c r="P44" s="12" t="s">
        <v>28</v>
      </c>
      <c r="Q44" s="12">
        <v>0</v>
      </c>
      <c r="R44" s="12">
        <v>0</v>
      </c>
      <c r="S44" s="12" t="s">
        <v>28</v>
      </c>
      <c r="T44" s="12">
        <v>1</v>
      </c>
      <c r="U44" s="12">
        <v>0</v>
      </c>
      <c r="V44" s="12">
        <v>0</v>
      </c>
      <c r="W44" s="12">
        <v>6</v>
      </c>
      <c r="X44" s="12" t="s">
        <v>28</v>
      </c>
      <c r="Y44" s="12" t="s">
        <v>28</v>
      </c>
      <c r="Z44" s="6"/>
      <c r="AA44" s="6"/>
      <c r="AB44" s="7" t="s">
        <v>26</v>
      </c>
      <c r="AC44" s="16"/>
    </row>
    <row r="45" spans="1:29">
      <c r="A45" s="9">
        <v>37</v>
      </c>
      <c r="B45" s="12" t="s">
        <v>261</v>
      </c>
      <c r="C45" s="12">
        <v>10104</v>
      </c>
      <c r="D45" s="9" t="str">
        <f>IF(C45=10118,Справочник!$B$8,IF(C45=10104,Справочник!$B$4,IF(C45=10106,Справочник!$B$7,IF(C45=10101,Справочник!$B$1,IF(C45=10103,Справочник!$B$2,IF(C45=10120,Справочник!$B$3,IF(C45=10102,Справочник!$B$5,IF(C45=10105,Справочник!$B$7,IF(C45=10119,Справочник!$B$12,IF(C45=10108,Справочник!$B$11,IF(C45=10109,Справочник!$B$12,IF(C45=10121,Справочник!$B$13,IF(C45=10110,Справочник!$B$14,IF(C45=10111,Справочник!$B$15,IF(C45=10112,Справочник!$B$16,IF(C45=10113,Справочник!$B$17,IF(C45=10107,Справочник!$B$10)))))))))))))))))</f>
        <v>МОУ "Верхнесинячихинская СОШ №3"</v>
      </c>
      <c r="E45" s="25">
        <v>0</v>
      </c>
      <c r="F45" s="6">
        <v>0</v>
      </c>
      <c r="G45" s="6">
        <v>1</v>
      </c>
      <c r="H45" s="6">
        <v>1</v>
      </c>
      <c r="I45" s="6">
        <v>1</v>
      </c>
      <c r="J45" s="6">
        <v>1</v>
      </c>
      <c r="K45" s="6">
        <v>1</v>
      </c>
      <c r="L45" s="6">
        <v>1</v>
      </c>
      <c r="M45" s="6">
        <v>1</v>
      </c>
      <c r="N45" s="6">
        <v>1</v>
      </c>
      <c r="O45" s="6">
        <v>1</v>
      </c>
      <c r="P45" s="6">
        <v>0</v>
      </c>
      <c r="Q45" s="6">
        <v>1</v>
      </c>
      <c r="R45" s="6">
        <v>0</v>
      </c>
      <c r="S45" s="6">
        <v>2</v>
      </c>
      <c r="T45" s="6">
        <v>2</v>
      </c>
      <c r="U45" s="6">
        <v>0</v>
      </c>
      <c r="V45" s="6">
        <v>2</v>
      </c>
      <c r="W45" s="6"/>
      <c r="X45" s="6"/>
      <c r="Y45" s="6"/>
      <c r="Z45" s="6" t="s">
        <v>28</v>
      </c>
      <c r="AA45" s="6" t="s">
        <v>28</v>
      </c>
      <c r="AB45" s="7" t="s">
        <v>26</v>
      </c>
      <c r="AC45" s="16"/>
    </row>
    <row r="46" spans="1:29">
      <c r="D46" s="16" t="s">
        <v>375</v>
      </c>
      <c r="E46" s="26">
        <f>AVERAGE(E9:E45)</f>
        <v>63.096486486486477</v>
      </c>
      <c r="F46" s="26">
        <f t="shared" ref="F46:Y46" si="1">AVERAGE(F9:F45)</f>
        <v>0.5</v>
      </c>
      <c r="G46" s="26">
        <f t="shared" si="1"/>
        <v>0.40625</v>
      </c>
      <c r="H46" s="26">
        <f t="shared" si="1"/>
        <v>0.46666666666666667</v>
      </c>
      <c r="I46" s="26">
        <f t="shared" si="1"/>
        <v>0.46875</v>
      </c>
      <c r="J46" s="26">
        <f t="shared" si="1"/>
        <v>0.61290322580645162</v>
      </c>
      <c r="K46" s="26">
        <f t="shared" si="1"/>
        <v>0.40625</v>
      </c>
      <c r="L46" s="26">
        <f t="shared" si="1"/>
        <v>0.34375</v>
      </c>
      <c r="M46" s="26">
        <f t="shared" si="1"/>
        <v>0.16666666666666666</v>
      </c>
      <c r="N46" s="26">
        <f t="shared" si="1"/>
        <v>9.375E-2</v>
      </c>
      <c r="O46" s="26">
        <f t="shared" si="1"/>
        <v>0.16129032258064516</v>
      </c>
      <c r="P46" s="26">
        <f t="shared" si="1"/>
        <v>0.6</v>
      </c>
      <c r="Q46" s="26">
        <f t="shared" si="1"/>
        <v>0.7142857142857143</v>
      </c>
      <c r="R46" s="26">
        <f t="shared" si="1"/>
        <v>0.77777777777777779</v>
      </c>
      <c r="S46" s="26">
        <f t="shared" si="1"/>
        <v>1.2</v>
      </c>
      <c r="T46" s="26">
        <f t="shared" si="1"/>
        <v>1.24</v>
      </c>
      <c r="U46" s="26">
        <f t="shared" si="1"/>
        <v>0.23076923076923078</v>
      </c>
      <c r="V46" s="26">
        <f t="shared" si="1"/>
        <v>2.3103448275862069</v>
      </c>
      <c r="W46" s="26">
        <f t="shared" si="1"/>
        <v>8.2307692307692299</v>
      </c>
      <c r="X46" s="26">
        <f t="shared" si="1"/>
        <v>2.7692307692307692</v>
      </c>
      <c r="Y46" s="26">
        <f t="shared" si="1"/>
        <v>2.1428571428571428</v>
      </c>
      <c r="Z46" s="22">
        <v>29.7</v>
      </c>
      <c r="AA46" s="22">
        <v>28.4</v>
      </c>
    </row>
    <row r="47" spans="1:29">
      <c r="D47" s="16" t="s">
        <v>376</v>
      </c>
      <c r="E47" s="16">
        <v>48</v>
      </c>
      <c r="F47" s="16">
        <v>50</v>
      </c>
      <c r="G47" s="16">
        <v>40</v>
      </c>
      <c r="H47" s="16">
        <v>50</v>
      </c>
      <c r="I47" s="16">
        <v>50</v>
      </c>
      <c r="J47" s="16">
        <v>60</v>
      </c>
      <c r="K47" s="16">
        <v>40</v>
      </c>
      <c r="L47" s="16">
        <v>30</v>
      </c>
      <c r="M47" s="16">
        <v>20</v>
      </c>
      <c r="N47" s="16">
        <v>10</v>
      </c>
      <c r="O47" s="16">
        <v>20</v>
      </c>
      <c r="P47" s="16">
        <v>30</v>
      </c>
      <c r="Q47" s="16">
        <v>35</v>
      </c>
      <c r="R47" s="16">
        <v>40</v>
      </c>
      <c r="S47" s="16">
        <v>60</v>
      </c>
      <c r="T47" s="16">
        <v>30</v>
      </c>
      <c r="U47" s="16">
        <v>5</v>
      </c>
      <c r="V47" s="16">
        <v>58</v>
      </c>
      <c r="W47" s="16">
        <v>82</v>
      </c>
      <c r="X47" s="16">
        <v>23</v>
      </c>
      <c r="Y47" s="16">
        <v>42</v>
      </c>
      <c r="Z47" s="16">
        <v>74</v>
      </c>
      <c r="AA47" s="16">
        <v>71</v>
      </c>
    </row>
    <row r="48" spans="1:29">
      <c r="D48" s="37" t="s">
        <v>377</v>
      </c>
      <c r="E48" s="37"/>
      <c r="F48" s="16">
        <v>57</v>
      </c>
      <c r="G48" s="16">
        <v>62</v>
      </c>
      <c r="H48" s="16">
        <v>62</v>
      </c>
      <c r="I48" s="16">
        <v>39</v>
      </c>
      <c r="J48" s="16">
        <v>49</v>
      </c>
      <c r="K48" s="16">
        <v>68</v>
      </c>
      <c r="L48" s="16">
        <v>70</v>
      </c>
      <c r="M48" s="16">
        <v>86</v>
      </c>
      <c r="N48" s="16">
        <v>60</v>
      </c>
      <c r="O48" s="16">
        <v>89</v>
      </c>
      <c r="P48" s="16">
        <v>86</v>
      </c>
      <c r="Q48" s="16">
        <v>81</v>
      </c>
      <c r="R48" s="16">
        <v>86</v>
      </c>
      <c r="S48" s="16">
        <v>78</v>
      </c>
      <c r="T48" s="16">
        <v>68</v>
      </c>
      <c r="U48" s="16">
        <v>60</v>
      </c>
      <c r="V48" s="16">
        <v>27</v>
      </c>
      <c r="W48" s="16">
        <v>28</v>
      </c>
      <c r="X48" s="16">
        <v>60</v>
      </c>
      <c r="Y48" s="16">
        <v>84</v>
      </c>
      <c r="Z48" s="16">
        <v>24</v>
      </c>
      <c r="AA48" s="16">
        <v>27</v>
      </c>
    </row>
  </sheetData>
  <mergeCells count="16">
    <mergeCell ref="B5:AB5"/>
    <mergeCell ref="A6:A8"/>
    <mergeCell ref="B6:B8"/>
    <mergeCell ref="A1:A4"/>
    <mergeCell ref="B1:AB1"/>
    <mergeCell ref="B2:AB2"/>
    <mergeCell ref="B3:AB3"/>
    <mergeCell ref="B4:AB4"/>
    <mergeCell ref="D48:E48"/>
    <mergeCell ref="C6:C8"/>
    <mergeCell ref="D6:D8"/>
    <mergeCell ref="AC6:AC8"/>
    <mergeCell ref="AB6:AB8"/>
    <mergeCell ref="Z6:AA6"/>
    <mergeCell ref="F6:Y6"/>
    <mergeCell ref="E6:E7"/>
  </mergeCells>
  <pageMargins left="0.7" right="0.7" top="0.75" bottom="0.75" header="0.3" footer="0.3"/>
  <pageSetup paperSize="9" orientation="portrait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AC40"/>
  <sheetViews>
    <sheetView topLeftCell="A19" zoomScale="85" zoomScaleNormal="85" workbookViewId="0">
      <selection activeCell="D38" sqref="D38:E40"/>
    </sheetView>
  </sheetViews>
  <sheetFormatPr defaultRowHeight="15.75"/>
  <cols>
    <col min="1" max="1" width="6.5703125" style="8" customWidth="1"/>
    <col min="2" max="2" width="35.5703125" style="8" customWidth="1"/>
    <col min="3" max="3" width="11.5703125" style="8" hidden="1" customWidth="1"/>
    <col min="4" max="4" width="41.140625" style="8" customWidth="1"/>
    <col min="5" max="5" width="13.28515625" style="8" customWidth="1"/>
    <col min="6" max="23" width="4.140625" style="8" customWidth="1"/>
    <col min="24" max="24" width="5.140625" style="8" customWidth="1"/>
    <col min="25" max="25" width="4.140625" style="8" customWidth="1"/>
    <col min="26" max="27" width="21.140625" style="8" customWidth="1"/>
    <col min="28" max="28" width="17.42578125" style="8" customWidth="1"/>
    <col min="29" max="29" width="24.7109375" style="8" customWidth="1"/>
    <col min="30" max="16384" width="9.140625" style="8"/>
  </cols>
  <sheetData>
    <row r="1" spans="1:29">
      <c r="A1" s="33"/>
      <c r="B1" s="37" t="s">
        <v>0</v>
      </c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</row>
    <row r="2" spans="1:29" ht="15.75" customHeight="1">
      <c r="A2" s="33"/>
      <c r="B2" s="44" t="s">
        <v>1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</row>
    <row r="3" spans="1:29">
      <c r="A3" s="33"/>
      <c r="B3" s="44" t="s">
        <v>2</v>
      </c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</row>
    <row r="4" spans="1:29" ht="15.75" customHeight="1">
      <c r="A4" s="33"/>
      <c r="B4" s="44" t="s">
        <v>150</v>
      </c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</row>
    <row r="5" spans="1:29" ht="15.75" customHeight="1">
      <c r="A5" s="28"/>
      <c r="B5" s="41" t="s">
        <v>384</v>
      </c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3"/>
    </row>
    <row r="6" spans="1:29" ht="31.5" customHeight="1">
      <c r="A6" s="34" t="s">
        <v>3</v>
      </c>
      <c r="B6" s="34" t="s">
        <v>4</v>
      </c>
      <c r="C6" s="37" t="s">
        <v>25</v>
      </c>
      <c r="D6" s="34" t="s">
        <v>5</v>
      </c>
      <c r="E6" s="37" t="s">
        <v>6</v>
      </c>
      <c r="F6" s="38" t="s">
        <v>262</v>
      </c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7" t="s">
        <v>91</v>
      </c>
      <c r="AA6" s="37"/>
      <c r="AB6" s="34" t="s">
        <v>7</v>
      </c>
      <c r="AC6" s="37" t="s">
        <v>386</v>
      </c>
    </row>
    <row r="7" spans="1:29">
      <c r="A7" s="35"/>
      <c r="B7" s="35"/>
      <c r="C7" s="37"/>
      <c r="D7" s="35"/>
      <c r="E7" s="37"/>
      <c r="F7" s="10">
        <v>1</v>
      </c>
      <c r="G7" s="10">
        <v>2</v>
      </c>
      <c r="H7" s="10">
        <v>3</v>
      </c>
      <c r="I7" s="10">
        <v>4</v>
      </c>
      <c r="J7" s="10">
        <v>5</v>
      </c>
      <c r="K7" s="10">
        <v>6</v>
      </c>
      <c r="L7" s="10">
        <v>7</v>
      </c>
      <c r="M7" s="10">
        <v>8</v>
      </c>
      <c r="N7" s="10">
        <v>9</v>
      </c>
      <c r="O7" s="10">
        <v>10</v>
      </c>
      <c r="P7" s="10">
        <v>11</v>
      </c>
      <c r="Q7" s="10">
        <v>12</v>
      </c>
      <c r="R7" s="10">
        <v>13</v>
      </c>
      <c r="S7" s="10">
        <v>14</v>
      </c>
      <c r="T7" s="10">
        <v>15</v>
      </c>
      <c r="U7" s="10">
        <v>16</v>
      </c>
      <c r="V7" s="10">
        <v>17</v>
      </c>
      <c r="W7" s="10">
        <v>18</v>
      </c>
      <c r="X7" s="10">
        <v>19</v>
      </c>
      <c r="Y7" s="10">
        <v>20</v>
      </c>
      <c r="Z7" s="10">
        <v>1</v>
      </c>
      <c r="AA7" s="10">
        <v>2</v>
      </c>
      <c r="AB7" s="35"/>
      <c r="AC7" s="37"/>
    </row>
    <row r="8" spans="1:29">
      <c r="A8" s="36"/>
      <c r="B8" s="36"/>
      <c r="C8" s="27"/>
      <c r="D8" s="36"/>
      <c r="E8" s="20">
        <v>135</v>
      </c>
      <c r="F8" s="27">
        <v>1</v>
      </c>
      <c r="G8" s="27">
        <v>1</v>
      </c>
      <c r="H8" s="27">
        <v>1</v>
      </c>
      <c r="I8" s="27">
        <v>1</v>
      </c>
      <c r="J8" s="27">
        <v>1</v>
      </c>
      <c r="K8" s="27">
        <v>1</v>
      </c>
      <c r="L8" s="27">
        <v>1</v>
      </c>
      <c r="M8" s="27">
        <v>1</v>
      </c>
      <c r="N8" s="27">
        <v>1</v>
      </c>
      <c r="O8" s="27">
        <v>1</v>
      </c>
      <c r="P8" s="27">
        <v>2</v>
      </c>
      <c r="Q8" s="27">
        <v>2</v>
      </c>
      <c r="R8" s="27">
        <v>2</v>
      </c>
      <c r="S8" s="27">
        <v>2</v>
      </c>
      <c r="T8" s="27">
        <v>4</v>
      </c>
      <c r="U8" s="27">
        <v>2</v>
      </c>
      <c r="V8" s="27">
        <v>4</v>
      </c>
      <c r="W8" s="27">
        <v>10</v>
      </c>
      <c r="X8" s="27">
        <v>12</v>
      </c>
      <c r="Y8" s="27">
        <v>5</v>
      </c>
      <c r="Z8" s="27" t="s">
        <v>383</v>
      </c>
      <c r="AA8" s="27" t="s">
        <v>383</v>
      </c>
      <c r="AB8" s="36"/>
      <c r="AC8" s="37"/>
    </row>
    <row r="9" spans="1:29" ht="16.5" customHeight="1">
      <c r="A9" s="11">
        <v>1</v>
      </c>
      <c r="B9" s="6" t="s">
        <v>293</v>
      </c>
      <c r="C9" s="6">
        <v>10113</v>
      </c>
      <c r="D9" s="11" t="str">
        <f>IF(C9=10118,Справочник!$B$8,IF(C9=10104,Справочник!$B$4,IF(C9=10106,Справочник!$B$7,IF(C9=10101,Справочник!$B$1,IF(C9=10103,Справочник!$B$2,IF(C9=10120,Справочник!$B$3,IF(C9=10102,Справочник!$B$5,IF(C9=10105,Справочник!$B$7,IF(C9=10119,Справочник!$B$12,IF(C9=10108,Справочник!$B$11,IF(C9=10109,Справочник!$B$12,IF(C9=10121,Справочник!$B$13,IF(C9=10110,Справочник!$B$14,IF(C9=10111,Справочник!$B$15,IF(C9=10112,Справочник!$B$16,IF(C9=10113,Справочник!$B$17,IF(C9=10107,Справочник!$B$10)))))))))))))))))</f>
        <v>МОУ "Ялунинская СОШ"</v>
      </c>
      <c r="E9" s="23">
        <v>88.36</v>
      </c>
      <c r="F9" s="6">
        <v>0</v>
      </c>
      <c r="G9" s="6">
        <v>0</v>
      </c>
      <c r="H9" s="6">
        <v>1</v>
      </c>
      <c r="I9" s="6">
        <v>1</v>
      </c>
      <c r="J9" s="6">
        <v>1</v>
      </c>
      <c r="K9" s="6">
        <v>1</v>
      </c>
      <c r="L9" s="6">
        <v>0</v>
      </c>
      <c r="M9" s="6">
        <v>0</v>
      </c>
      <c r="N9" s="6">
        <v>0</v>
      </c>
      <c r="O9" s="6">
        <v>0</v>
      </c>
      <c r="P9" s="6">
        <v>0</v>
      </c>
      <c r="Q9" s="6">
        <v>0</v>
      </c>
      <c r="R9" s="6">
        <v>0</v>
      </c>
      <c r="S9" s="6">
        <v>0</v>
      </c>
      <c r="T9" s="6">
        <v>1</v>
      </c>
      <c r="U9" s="6">
        <v>0</v>
      </c>
      <c r="V9" s="6">
        <v>3</v>
      </c>
      <c r="W9" s="6">
        <v>10</v>
      </c>
      <c r="X9" s="6" t="s">
        <v>28</v>
      </c>
      <c r="Y9" s="6">
        <v>5</v>
      </c>
      <c r="Z9" s="6">
        <v>40</v>
      </c>
      <c r="AA9" s="6">
        <v>40</v>
      </c>
      <c r="AB9" s="10" t="str">
        <f t="shared" ref="AB9:AB23" si="0">IF(E9=MAX($E$9:$E$37),"Победитель",IF(E9&gt;=MEDIAN($E$9:$E$37),"Призёр","Участник"))</f>
        <v>Победитель</v>
      </c>
      <c r="AC9" s="27" t="s">
        <v>385</v>
      </c>
    </row>
    <row r="10" spans="1:29">
      <c r="A10" s="11">
        <v>2</v>
      </c>
      <c r="B10" s="6" t="s">
        <v>294</v>
      </c>
      <c r="C10" s="6">
        <v>10118</v>
      </c>
      <c r="D10" s="11" t="str">
        <f>IF(C10=10118,Справочник!$B$8,IF(C10=10104,Справочник!$B$4,IF(C10=10106,Справочник!$B$7,IF(C10=10101,Справочник!$B$1,IF(C10=10103,Справочник!$B$2,IF(C10=10120,Справочник!$B$3,IF(C10=10102,Справочник!$B$5,IF(C10=10105,Справочник!$B$7,IF(C10=10119,Справочник!$B$12,IF(C10=10108,Справочник!$B$11,IF(C10=10109,Справочник!$B$12,IF(C10=10121,Справочник!$B$13,IF(C10=10110,Справочник!$B$14,IF(C10=10111,Справочник!$B$15,IF(C10=10112,Справочник!$B$16,IF(C10=10113,Справочник!$B$17,IF(C10=10107,Справочник!$B$10)))))))))))))))))</f>
        <v>МОУ "Заринская СОШ"</v>
      </c>
      <c r="E10" s="23">
        <v>87.64</v>
      </c>
      <c r="F10" s="6">
        <v>1</v>
      </c>
      <c r="G10" s="6">
        <v>1</v>
      </c>
      <c r="H10" s="6">
        <v>0</v>
      </c>
      <c r="I10" s="6">
        <v>1</v>
      </c>
      <c r="J10" s="6">
        <v>0</v>
      </c>
      <c r="K10" s="6">
        <v>0</v>
      </c>
      <c r="L10" s="6" t="s">
        <v>28</v>
      </c>
      <c r="M10" s="6">
        <v>0</v>
      </c>
      <c r="N10" s="6">
        <v>0</v>
      </c>
      <c r="O10" s="6">
        <v>1</v>
      </c>
      <c r="P10" s="6">
        <v>2</v>
      </c>
      <c r="Q10" s="6">
        <v>2</v>
      </c>
      <c r="R10" s="6">
        <v>0</v>
      </c>
      <c r="S10" s="6">
        <v>2</v>
      </c>
      <c r="T10" s="6">
        <v>2</v>
      </c>
      <c r="U10" s="6">
        <v>0</v>
      </c>
      <c r="V10" s="6">
        <v>3</v>
      </c>
      <c r="W10" s="6">
        <v>6</v>
      </c>
      <c r="X10" s="6">
        <v>0</v>
      </c>
      <c r="Y10" s="6">
        <v>0</v>
      </c>
      <c r="Z10" s="6">
        <v>40</v>
      </c>
      <c r="AA10" s="6">
        <v>40</v>
      </c>
      <c r="AB10" s="10" t="str">
        <f t="shared" si="0"/>
        <v>Призёр</v>
      </c>
      <c r="AC10" s="27" t="s">
        <v>385</v>
      </c>
    </row>
    <row r="11" spans="1:29" ht="31.5">
      <c r="A11" s="11">
        <v>3</v>
      </c>
      <c r="B11" s="6" t="s">
        <v>295</v>
      </c>
      <c r="C11" s="6">
        <v>10121</v>
      </c>
      <c r="D11" s="11" t="str">
        <f>IF(C11=10118,Справочник!$B$8,IF(C11=10104,Справочник!$B$4,IF(C11=10106,Справочник!$B$7,IF(C11=10101,Справочник!$B$1,IF(C11=10103,Справочник!$B$2,IF(C11=10120,Справочник!$B$3,IF(C11=10102,Справочник!$B$5,IF(C11=10105,Справочник!$B$7,IF(C11=10119,Справочник!$B$12,IF(C11=10108,Справочник!$B$11,IF(C11=10109,Справочник!$B$12,IF(C11=10121,Справочник!$B$13,IF(C11=10110,Справочник!$B$14,IF(C11=10111,Справочник!$B$15,IF(C11=10112,Справочник!$B$16,IF(C11=10113,Справочник!$B$17,IF(C11=10107,Справочник!$B$10)))))))))))))))))</f>
        <v>ФМОУ "Костинская СОШ"- Клевакинская ООШ</v>
      </c>
      <c r="E11" s="23">
        <v>87.64</v>
      </c>
      <c r="F11" s="6">
        <v>0</v>
      </c>
      <c r="G11" s="6">
        <v>0</v>
      </c>
      <c r="H11" s="6">
        <v>1</v>
      </c>
      <c r="I11" s="6">
        <v>1</v>
      </c>
      <c r="J11" s="6">
        <v>0</v>
      </c>
      <c r="K11" s="6">
        <v>1</v>
      </c>
      <c r="L11" s="6">
        <v>0</v>
      </c>
      <c r="M11" s="6">
        <v>1</v>
      </c>
      <c r="N11" s="6">
        <v>0</v>
      </c>
      <c r="O11" s="6">
        <v>0</v>
      </c>
      <c r="P11" s="6">
        <v>0</v>
      </c>
      <c r="Q11" s="6" t="s">
        <v>28</v>
      </c>
      <c r="R11" s="6" t="s">
        <v>28</v>
      </c>
      <c r="S11" s="6" t="s">
        <v>28</v>
      </c>
      <c r="T11" s="6">
        <v>4</v>
      </c>
      <c r="U11" s="6">
        <v>0</v>
      </c>
      <c r="V11" s="6">
        <v>3</v>
      </c>
      <c r="W11" s="6">
        <v>10</v>
      </c>
      <c r="X11" s="6" t="s">
        <v>28</v>
      </c>
      <c r="Y11" s="6" t="s">
        <v>28</v>
      </c>
      <c r="Z11" s="6">
        <v>40</v>
      </c>
      <c r="AA11" s="6">
        <v>40</v>
      </c>
      <c r="AB11" s="10" t="str">
        <f t="shared" si="0"/>
        <v>Призёр</v>
      </c>
      <c r="AC11" s="27" t="s">
        <v>385</v>
      </c>
    </row>
    <row r="12" spans="1:29" ht="16.5" customHeight="1">
      <c r="A12" s="11">
        <v>4</v>
      </c>
      <c r="B12" s="6" t="s">
        <v>35</v>
      </c>
      <c r="C12" s="6">
        <v>10108</v>
      </c>
      <c r="D12" s="11" t="str">
        <f>IF(C12=10118,Справочник!$B$8,IF(C12=10104,Справочник!$B$4,IF(C12=10106,Справочник!$B$7,IF(C12=10101,Справочник!$B$1,IF(C12=10103,Справочник!$B$2,IF(C12=10120,Справочник!$B$3,IF(C12=10102,Справочник!$B$5,IF(C12=10105,Справочник!$B$7,IF(C12=10119,Справочник!$B$12,IF(C12=10108,Справочник!$B$11,IF(C12=10109,Справочник!$B$12,IF(C12=10121,Справочник!$B$13,IF(C12=10110,Справочник!$B$14,IF(C12=10111,Справочник!$B$15,IF(C12=10112,Справочник!$B$16,IF(C12=10113,Справочник!$B$17,IF(C12=10107,Справочник!$B$10)))))))))))))))))</f>
        <v>МОУ "Коптеловская СОШ им. Д.Никонова"</v>
      </c>
      <c r="E12" s="23">
        <v>85.45</v>
      </c>
      <c r="F12" s="6">
        <v>1</v>
      </c>
      <c r="G12" s="6">
        <v>0</v>
      </c>
      <c r="H12" s="6">
        <v>0</v>
      </c>
      <c r="I12" s="6">
        <v>0</v>
      </c>
      <c r="J12" s="6">
        <v>0</v>
      </c>
      <c r="K12" s="6">
        <v>0</v>
      </c>
      <c r="L12" s="6">
        <v>0</v>
      </c>
      <c r="M12" s="6">
        <v>0</v>
      </c>
      <c r="N12" s="6">
        <v>0</v>
      </c>
      <c r="O12" s="6">
        <v>0</v>
      </c>
      <c r="P12" s="6">
        <v>0</v>
      </c>
      <c r="Q12" s="6">
        <v>0</v>
      </c>
      <c r="R12" s="6" t="s">
        <v>28</v>
      </c>
      <c r="S12" s="6">
        <v>0</v>
      </c>
      <c r="T12" s="6">
        <v>0</v>
      </c>
      <c r="U12" s="6">
        <v>0</v>
      </c>
      <c r="V12" s="6">
        <v>4</v>
      </c>
      <c r="W12" s="6">
        <v>10</v>
      </c>
      <c r="X12" s="6" t="s">
        <v>28</v>
      </c>
      <c r="Y12" s="6" t="s">
        <v>28</v>
      </c>
      <c r="Z12" s="6">
        <v>40</v>
      </c>
      <c r="AA12" s="6">
        <v>40</v>
      </c>
      <c r="AB12" s="10" t="str">
        <f t="shared" si="0"/>
        <v>Призёр</v>
      </c>
      <c r="AC12" s="27" t="s">
        <v>385</v>
      </c>
    </row>
    <row r="13" spans="1:29" ht="31.5">
      <c r="A13" s="11">
        <v>5</v>
      </c>
      <c r="B13" s="6" t="s">
        <v>296</v>
      </c>
      <c r="C13" s="6">
        <v>10120</v>
      </c>
      <c r="D13" s="11" t="str">
        <f>IF(C13=10118,Справочник!$B$8,IF(C13=10104,Справочник!$B$4,IF(C13=10106,Справочник!$B$7,IF(C13=10101,Справочник!$B$1,IF(C13=10103,Справочник!$B$2,IF(C13=10120,Справочник!$B$3,IF(C13=10102,Справочник!$B$5,IF(C13=10105,Справочник!$B$7,IF(C13=10119,Справочник!$B$12,IF(C13=10108,Справочник!$B$11,IF(C13=10109,Справочник!$B$12,IF(C13=10121,Справочник!$B$13,IF(C13=10110,Справочник!$B$14,IF(C13=10111,Справочник!$B$15,IF(C13=10112,Справочник!$B$16,IF(C13=10113,Справочник!$B$17,IF(C13=10107,Справочник!$B$10)))))))))))))))))</f>
        <v>ФМОУ «"Верхнесинячихинская СОШ №2"- Нижнесинячихинская ООШ»</v>
      </c>
      <c r="E13" s="23">
        <v>84.49</v>
      </c>
      <c r="F13" s="6">
        <v>1</v>
      </c>
      <c r="G13" s="6">
        <v>1</v>
      </c>
      <c r="H13" s="6">
        <v>1</v>
      </c>
      <c r="I13" s="6">
        <v>0</v>
      </c>
      <c r="J13" s="6">
        <v>0</v>
      </c>
      <c r="K13" s="6">
        <v>0</v>
      </c>
      <c r="L13" s="6">
        <v>0</v>
      </c>
      <c r="M13" s="6">
        <v>0</v>
      </c>
      <c r="N13" s="6">
        <v>0</v>
      </c>
      <c r="O13" s="6">
        <v>0</v>
      </c>
      <c r="P13" s="6">
        <v>0</v>
      </c>
      <c r="Q13" s="6">
        <v>2</v>
      </c>
      <c r="R13" s="6">
        <v>0</v>
      </c>
      <c r="S13" s="6">
        <v>2</v>
      </c>
      <c r="T13" s="6">
        <v>0</v>
      </c>
      <c r="U13" s="6">
        <v>2</v>
      </c>
      <c r="V13" s="6">
        <v>4</v>
      </c>
      <c r="W13" s="6">
        <v>10</v>
      </c>
      <c r="X13" s="6" t="s">
        <v>28</v>
      </c>
      <c r="Y13" s="6" t="s">
        <v>28</v>
      </c>
      <c r="Z13" s="6">
        <v>40</v>
      </c>
      <c r="AA13" s="6" t="s">
        <v>319</v>
      </c>
      <c r="AB13" s="10" t="str">
        <f t="shared" si="0"/>
        <v>Призёр</v>
      </c>
      <c r="AC13" s="27" t="s">
        <v>385</v>
      </c>
    </row>
    <row r="14" spans="1:29">
      <c r="A14" s="11">
        <v>6</v>
      </c>
      <c r="B14" s="6" t="s">
        <v>297</v>
      </c>
      <c r="C14" s="6">
        <v>10104</v>
      </c>
      <c r="D14" s="11" t="str">
        <f>IF(C14=10118,Справочник!$B$8,IF(C14=10104,Справочник!$B$4,IF(C14=10106,Справочник!$B$7,IF(C14=10101,Справочник!$B$1,IF(C14=10103,Справочник!$B$2,IF(C14=10120,Справочник!$B$3,IF(C14=10102,Справочник!$B$5,IF(C14=10105,Справочник!$B$7,IF(C14=10119,Справочник!$B$12,IF(C14=10108,Справочник!$B$11,IF(C14=10109,Справочник!$B$12,IF(C14=10121,Справочник!$B$13,IF(C14=10110,Справочник!$B$14,IF(C14=10111,Справочник!$B$15,IF(C14=10112,Справочник!$B$16,IF(C14=10113,Справочник!$B$17,IF(C14=10107,Справочник!$B$10)))))))))))))))))</f>
        <v>МОУ "Верхнесинячихинская СОШ №3"</v>
      </c>
      <c r="E14" s="23">
        <v>82.69</v>
      </c>
      <c r="F14" s="6">
        <v>1</v>
      </c>
      <c r="G14" s="6">
        <v>1</v>
      </c>
      <c r="H14" s="6">
        <v>1</v>
      </c>
      <c r="I14" s="6">
        <v>0</v>
      </c>
      <c r="J14" s="6">
        <v>1</v>
      </c>
      <c r="K14" s="6">
        <v>0</v>
      </c>
      <c r="L14" s="6">
        <v>1</v>
      </c>
      <c r="M14" s="6">
        <v>0</v>
      </c>
      <c r="N14" s="6">
        <v>1</v>
      </c>
      <c r="O14" s="6">
        <v>0</v>
      </c>
      <c r="P14" s="6">
        <v>0</v>
      </c>
      <c r="Q14" s="6">
        <v>2</v>
      </c>
      <c r="R14" s="6">
        <v>2</v>
      </c>
      <c r="S14" s="6">
        <v>2</v>
      </c>
      <c r="T14" s="6">
        <v>4</v>
      </c>
      <c r="U14" s="6">
        <v>0</v>
      </c>
      <c r="V14" s="6">
        <v>3</v>
      </c>
      <c r="W14" s="6">
        <v>10</v>
      </c>
      <c r="X14" s="6" t="s">
        <v>28</v>
      </c>
      <c r="Y14" s="6" t="s">
        <v>28</v>
      </c>
      <c r="Z14" s="6" t="s">
        <v>320</v>
      </c>
      <c r="AA14" s="6" t="s">
        <v>321</v>
      </c>
      <c r="AB14" s="10" t="str">
        <f t="shared" si="0"/>
        <v>Призёр</v>
      </c>
      <c r="AC14" s="27" t="s">
        <v>385</v>
      </c>
    </row>
    <row r="15" spans="1:29">
      <c r="A15" s="11">
        <v>7</v>
      </c>
      <c r="B15" s="6" t="s">
        <v>298</v>
      </c>
      <c r="C15" s="6">
        <v>10104</v>
      </c>
      <c r="D15" s="11" t="str">
        <f>IF(C15=10118,Справочник!$B$8,IF(C15=10104,Справочник!$B$4,IF(C15=10106,Справочник!$B$7,IF(C15=10101,Справочник!$B$1,IF(C15=10103,Справочник!$B$2,IF(C15=10120,Справочник!$B$3,IF(C15=10102,Справочник!$B$5,IF(C15=10105,Справочник!$B$7,IF(C15=10119,Справочник!$B$12,IF(C15=10108,Справочник!$B$11,IF(C15=10109,Справочник!$B$12,IF(C15=10121,Справочник!$B$13,IF(C15=10110,Справочник!$B$14,IF(C15=10111,Справочник!$B$15,IF(C15=10112,Справочник!$B$16,IF(C15=10113,Справочник!$B$17,IF(C15=10107,Справочник!$B$10)))))))))))))))))</f>
        <v>МОУ "Верхнесинячихинская СОШ №3"</v>
      </c>
      <c r="E15" s="23">
        <v>81.53</v>
      </c>
      <c r="F15" s="6">
        <v>1</v>
      </c>
      <c r="G15" s="6">
        <v>0</v>
      </c>
      <c r="H15" s="6">
        <v>1</v>
      </c>
      <c r="I15" s="6">
        <v>0</v>
      </c>
      <c r="J15" s="6">
        <v>0</v>
      </c>
      <c r="K15" s="6">
        <v>0</v>
      </c>
      <c r="L15" s="6">
        <v>0</v>
      </c>
      <c r="M15" s="6">
        <v>0</v>
      </c>
      <c r="N15" s="6">
        <v>0</v>
      </c>
      <c r="O15" s="6">
        <v>0</v>
      </c>
      <c r="P15" s="6" t="s">
        <v>28</v>
      </c>
      <c r="Q15" s="6">
        <v>0</v>
      </c>
      <c r="R15" s="6" t="s">
        <v>28</v>
      </c>
      <c r="S15" s="6">
        <v>0</v>
      </c>
      <c r="T15" s="6">
        <v>1</v>
      </c>
      <c r="U15" s="6">
        <v>0</v>
      </c>
      <c r="V15" s="6">
        <v>2</v>
      </c>
      <c r="W15" s="6">
        <v>6</v>
      </c>
      <c r="X15" s="6" t="s">
        <v>28</v>
      </c>
      <c r="Y15" s="6" t="s">
        <v>28</v>
      </c>
      <c r="Z15" s="6" t="s">
        <v>322</v>
      </c>
      <c r="AA15" s="6">
        <v>40</v>
      </c>
      <c r="AB15" s="10" t="str">
        <f t="shared" si="0"/>
        <v>Призёр</v>
      </c>
      <c r="AC15" s="27" t="s">
        <v>385</v>
      </c>
    </row>
    <row r="16" spans="1:29">
      <c r="A16" s="11">
        <v>8</v>
      </c>
      <c r="B16" s="6" t="s">
        <v>299</v>
      </c>
      <c r="C16" s="6">
        <v>10107</v>
      </c>
      <c r="D16" s="11" t="str">
        <f>IF(C16=10118,Справочник!$B$8,IF(C16=10104,Справочник!$B$4,IF(C16=10106,Справочник!$B$7,IF(C16=10101,Справочник!$B$1,IF(C16=10103,Справочник!$B$2,IF(C16=10120,Справочник!$B$3,IF(C16=10102,Справочник!$B$5,IF(C16=10105,Справочник!$B$7,IF(C16=10119,Справочник!$B$12,IF(C16=10108,Справочник!$B$11,IF(C16=10109,Справочник!$B$12,IF(C16=10121,Справочник!$B$13,IF(C16=10110,Справочник!$B$14,IF(C16=10111,Справочник!$B$15,IF(C16=10112,Справочник!$B$16,IF(C16=10113,Справочник!$B$17,IF(C16=10107,Справочник!$B$10)))))))))))))))))</f>
        <v>МОУ "Кировская СОШ"</v>
      </c>
      <c r="E16" s="23">
        <v>80</v>
      </c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>
        <v>40</v>
      </c>
      <c r="AA16" s="6">
        <v>40</v>
      </c>
      <c r="AB16" s="10" t="str">
        <f t="shared" si="0"/>
        <v>Призёр</v>
      </c>
      <c r="AC16" s="27" t="s">
        <v>385</v>
      </c>
    </row>
    <row r="17" spans="1:29" ht="31.5">
      <c r="A17" s="11">
        <v>9</v>
      </c>
      <c r="B17" s="6" t="s">
        <v>300</v>
      </c>
      <c r="C17" s="6">
        <v>10120</v>
      </c>
      <c r="D17" s="11" t="str">
        <f>IF(C17=10118,Справочник!$B$8,IF(C17=10104,Справочник!$B$4,IF(C17=10106,Справочник!$B$7,IF(C17=10101,Справочник!$B$1,IF(C17=10103,Справочник!$B$2,IF(C17=10120,Справочник!$B$3,IF(C17=10102,Справочник!$B$5,IF(C17=10105,Справочник!$B$7,IF(C17=10119,Справочник!$B$12,IF(C17=10108,Справочник!$B$11,IF(C17=10109,Справочник!$B$12,IF(C17=10121,Справочник!$B$13,IF(C17=10110,Справочник!$B$14,IF(C17=10111,Справочник!$B$15,IF(C17=10112,Справочник!$B$16,IF(C17=10113,Справочник!$B$17,IF(C17=10107,Справочник!$B$10)))))))))))))))))</f>
        <v>ФМОУ «"Верхнесинячихинская СОШ №2"- Нижнесинячихинская ООШ»</v>
      </c>
      <c r="E17" s="23">
        <v>80</v>
      </c>
      <c r="F17" s="6">
        <v>0</v>
      </c>
      <c r="G17" s="6">
        <v>0</v>
      </c>
      <c r="H17" s="6">
        <v>1</v>
      </c>
      <c r="I17" s="6">
        <v>0</v>
      </c>
      <c r="J17" s="6">
        <v>1</v>
      </c>
      <c r="K17" s="6">
        <v>0</v>
      </c>
      <c r="L17" s="6">
        <v>0</v>
      </c>
      <c r="M17" s="6">
        <v>0</v>
      </c>
      <c r="N17" s="6">
        <v>0</v>
      </c>
      <c r="O17" s="6">
        <v>0</v>
      </c>
      <c r="P17" s="6" t="s">
        <v>28</v>
      </c>
      <c r="Q17" s="6" t="s">
        <v>28</v>
      </c>
      <c r="R17" s="6" t="s">
        <v>28</v>
      </c>
      <c r="S17" s="6" t="s">
        <v>28</v>
      </c>
      <c r="T17" s="6">
        <v>0</v>
      </c>
      <c r="U17" s="6" t="s">
        <v>28</v>
      </c>
      <c r="V17" s="6">
        <v>2</v>
      </c>
      <c r="W17" s="6">
        <v>6</v>
      </c>
      <c r="X17" s="6" t="s">
        <v>28</v>
      </c>
      <c r="Y17" s="6" t="s">
        <v>28</v>
      </c>
      <c r="Z17" s="6" t="s">
        <v>206</v>
      </c>
      <c r="AA17" s="6" t="s">
        <v>323</v>
      </c>
      <c r="AB17" s="10" t="str">
        <f t="shared" si="0"/>
        <v>Призёр</v>
      </c>
      <c r="AC17" s="27" t="s">
        <v>385</v>
      </c>
    </row>
    <row r="18" spans="1:29" ht="31.5">
      <c r="A18" s="11">
        <v>10</v>
      </c>
      <c r="B18" s="6" t="s">
        <v>301</v>
      </c>
      <c r="C18" s="6">
        <v>10120</v>
      </c>
      <c r="D18" s="11" t="str">
        <f>IF(C18=10118,Справочник!$B$8,IF(C18=10104,Справочник!$B$4,IF(C18=10106,Справочник!$B$7,IF(C18=10101,Справочник!$B$1,IF(C18=10103,Справочник!$B$2,IF(C18=10120,Справочник!$B$3,IF(C18=10102,Справочник!$B$5,IF(C18=10105,Справочник!$B$7,IF(C18=10119,Справочник!$B$12,IF(C18=10108,Справочник!$B$11,IF(C18=10109,Справочник!$B$12,IF(C18=10121,Справочник!$B$13,IF(C18=10110,Справочник!$B$14,IF(C18=10111,Справочник!$B$15,IF(C18=10112,Справочник!$B$16,IF(C18=10113,Справочник!$B$17,IF(C18=10107,Справочник!$B$10)))))))))))))))))</f>
        <v>ФМОУ «"Верхнесинячихинская СОШ №2"- Нижнесинячихинская ООШ»</v>
      </c>
      <c r="E18" s="23">
        <v>78.040000000000006</v>
      </c>
      <c r="F18" s="6">
        <v>1</v>
      </c>
      <c r="G18" s="6">
        <v>1</v>
      </c>
      <c r="H18" s="6">
        <v>1</v>
      </c>
      <c r="I18" s="6">
        <v>1</v>
      </c>
      <c r="J18" s="6">
        <v>0</v>
      </c>
      <c r="K18" s="6">
        <v>0</v>
      </c>
      <c r="L18" s="6">
        <v>0</v>
      </c>
      <c r="M18" s="6">
        <v>0</v>
      </c>
      <c r="N18" s="6">
        <v>1</v>
      </c>
      <c r="O18" s="6">
        <v>0</v>
      </c>
      <c r="P18" s="6" t="s">
        <v>28</v>
      </c>
      <c r="Q18" s="6" t="s">
        <v>28</v>
      </c>
      <c r="R18" s="6">
        <v>0</v>
      </c>
      <c r="S18" s="6">
        <v>0</v>
      </c>
      <c r="T18" s="6">
        <v>1</v>
      </c>
      <c r="U18" s="6">
        <v>0</v>
      </c>
      <c r="V18" s="6">
        <v>2</v>
      </c>
      <c r="W18" s="6">
        <v>4</v>
      </c>
      <c r="X18" s="6" t="s">
        <v>28</v>
      </c>
      <c r="Y18" s="6" t="s">
        <v>28</v>
      </c>
      <c r="Z18" s="6" t="s">
        <v>324</v>
      </c>
      <c r="AA18" s="6">
        <v>40</v>
      </c>
      <c r="AB18" s="10" t="str">
        <f t="shared" si="0"/>
        <v>Призёр</v>
      </c>
      <c r="AC18" s="27" t="s">
        <v>385</v>
      </c>
    </row>
    <row r="19" spans="1:29" ht="16.5" customHeight="1">
      <c r="A19" s="11">
        <v>11</v>
      </c>
      <c r="B19" s="6" t="s">
        <v>34</v>
      </c>
      <c r="C19" s="6">
        <v>10108</v>
      </c>
      <c r="D19" s="11" t="str">
        <f>IF(C19=10118,Справочник!$B$8,IF(C19=10104,Справочник!$B$4,IF(C19=10106,Справочник!$B$7,IF(C19=10101,Справочник!$B$1,IF(C19=10103,Справочник!$B$2,IF(C19=10120,Справочник!$B$3,IF(C19=10102,Справочник!$B$5,IF(C19=10105,Справочник!$B$7,IF(C19=10119,Справочник!$B$12,IF(C19=10108,Справочник!$B$11,IF(C19=10109,Справочник!$B$12,IF(C19=10121,Справочник!$B$13,IF(C19=10110,Справочник!$B$14,IF(C19=10111,Справочник!$B$15,IF(C19=10112,Справочник!$B$16,IF(C19=10113,Справочник!$B$17,IF(C19=10107,Справочник!$B$10)))))))))))))))))</f>
        <v>МОУ "Коптеловская СОШ им. Д.Никонова"</v>
      </c>
      <c r="E19" s="23">
        <v>76.819999999999993</v>
      </c>
      <c r="F19" s="6">
        <v>1</v>
      </c>
      <c r="G19" s="6">
        <v>0</v>
      </c>
      <c r="H19" s="6">
        <v>1</v>
      </c>
      <c r="I19" s="6">
        <v>1</v>
      </c>
      <c r="J19" s="6">
        <v>1</v>
      </c>
      <c r="K19" s="6">
        <v>0</v>
      </c>
      <c r="L19" s="6">
        <v>0</v>
      </c>
      <c r="M19" s="6">
        <v>1</v>
      </c>
      <c r="N19" s="6">
        <v>0</v>
      </c>
      <c r="O19" s="6">
        <v>0</v>
      </c>
      <c r="P19" s="6" t="s">
        <v>28</v>
      </c>
      <c r="Q19" s="6" t="s">
        <v>28</v>
      </c>
      <c r="R19" s="6" t="s">
        <v>28</v>
      </c>
      <c r="S19" s="6" t="s">
        <v>28</v>
      </c>
      <c r="T19" s="6" t="s">
        <v>28</v>
      </c>
      <c r="U19" s="6" t="s">
        <v>28</v>
      </c>
      <c r="V19" s="6" t="s">
        <v>28</v>
      </c>
      <c r="W19" s="6" t="s">
        <v>28</v>
      </c>
      <c r="X19" s="6" t="s">
        <v>28</v>
      </c>
      <c r="Y19" s="6" t="s">
        <v>28</v>
      </c>
      <c r="Z19" s="6" t="s">
        <v>325</v>
      </c>
      <c r="AA19" s="6" t="s">
        <v>220</v>
      </c>
      <c r="AB19" s="10" t="str">
        <f t="shared" si="0"/>
        <v>Призёр</v>
      </c>
      <c r="AC19" s="27" t="s">
        <v>385</v>
      </c>
    </row>
    <row r="20" spans="1:29">
      <c r="A20" s="11">
        <v>12</v>
      </c>
      <c r="B20" s="6" t="s">
        <v>302</v>
      </c>
      <c r="C20" s="6">
        <v>10113</v>
      </c>
      <c r="D20" s="11" t="str">
        <f>IF(C20=10118,Справочник!$B$8,IF(C20=10104,Справочник!$B$4,IF(C20=10106,Справочник!$B$7,IF(C20=10101,Справочник!$B$1,IF(C20=10103,Справочник!$B$2,IF(C20=10120,Справочник!$B$3,IF(C20=10102,Справочник!$B$5,IF(C20=10105,Справочник!$B$7,IF(C20=10119,Справочник!$B$12,IF(C20=10108,Справочник!$B$11,IF(C20=10109,Справочник!$B$12,IF(C20=10121,Справочник!$B$13,IF(C20=10110,Справочник!$B$14,IF(C20=10111,Справочник!$B$15,IF(C20=10112,Справочник!$B$16,IF(C20=10113,Справочник!$B$17,IF(C20=10107,Справочник!$B$10)))))))))))))))))</f>
        <v>МОУ "Ялунинская СОШ"</v>
      </c>
      <c r="E20" s="23">
        <v>76.36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  <c r="K20" s="6">
        <v>0</v>
      </c>
      <c r="L20" s="6">
        <v>0</v>
      </c>
      <c r="M20" s="6">
        <v>0</v>
      </c>
      <c r="N20" s="6">
        <v>0</v>
      </c>
      <c r="O20" s="6">
        <v>0</v>
      </c>
      <c r="P20" s="6">
        <v>2</v>
      </c>
      <c r="Q20" s="6">
        <v>0</v>
      </c>
      <c r="R20" s="6">
        <v>2</v>
      </c>
      <c r="S20" s="6">
        <v>2</v>
      </c>
      <c r="T20" s="6">
        <v>1</v>
      </c>
      <c r="U20" s="6">
        <v>0</v>
      </c>
      <c r="V20" s="6">
        <v>3</v>
      </c>
      <c r="W20" s="6">
        <v>6</v>
      </c>
      <c r="X20" s="6" t="s">
        <v>28</v>
      </c>
      <c r="Y20" s="6">
        <v>0</v>
      </c>
      <c r="Z20" s="6" t="s">
        <v>326</v>
      </c>
      <c r="AA20" s="6" t="s">
        <v>327</v>
      </c>
      <c r="AB20" s="10" t="str">
        <f t="shared" si="0"/>
        <v>Призёр</v>
      </c>
      <c r="AC20" s="27" t="s">
        <v>385</v>
      </c>
    </row>
    <row r="21" spans="1:29">
      <c r="A21" s="11">
        <v>13</v>
      </c>
      <c r="B21" s="6" t="s">
        <v>303</v>
      </c>
      <c r="C21" s="6">
        <v>10118</v>
      </c>
      <c r="D21" s="11" t="str">
        <f>IF(C21=10118,Справочник!$B$8,IF(C21=10104,Справочник!$B$4,IF(C21=10106,Справочник!$B$7,IF(C21=10101,Справочник!$B$1,IF(C21=10103,Справочник!$B$2,IF(C21=10120,Справочник!$B$3,IF(C21=10102,Справочник!$B$5,IF(C21=10105,Справочник!$B$7,IF(C21=10119,Справочник!$B$12,IF(C21=10108,Справочник!$B$11,IF(C21=10109,Справочник!$B$12,IF(C21=10121,Справочник!$B$13,IF(C21=10110,Справочник!$B$14,IF(C21=10111,Справочник!$B$15,IF(C21=10112,Справочник!$B$16,IF(C21=10113,Справочник!$B$17,IF(C21=10107,Справочник!$B$10)))))))))))))))))</f>
        <v>МОУ "Заринская СОШ"</v>
      </c>
      <c r="E21" s="23">
        <v>76.349999999999994</v>
      </c>
      <c r="F21" s="6">
        <v>0</v>
      </c>
      <c r="G21" s="6">
        <v>1</v>
      </c>
      <c r="H21" s="6">
        <v>0</v>
      </c>
      <c r="I21" s="6">
        <v>1</v>
      </c>
      <c r="J21" s="6">
        <v>1</v>
      </c>
      <c r="K21" s="6">
        <v>1</v>
      </c>
      <c r="L21" s="6">
        <v>0</v>
      </c>
      <c r="M21" s="6">
        <v>0</v>
      </c>
      <c r="N21" s="6">
        <v>0</v>
      </c>
      <c r="O21" s="6">
        <v>0</v>
      </c>
      <c r="P21" s="6">
        <v>0</v>
      </c>
      <c r="Q21" s="6">
        <v>0</v>
      </c>
      <c r="R21" s="6">
        <v>0</v>
      </c>
      <c r="S21" s="6" t="s">
        <v>28</v>
      </c>
      <c r="T21" s="6">
        <v>4</v>
      </c>
      <c r="U21" s="6">
        <v>2</v>
      </c>
      <c r="V21" s="6">
        <v>2</v>
      </c>
      <c r="W21" s="6">
        <v>10</v>
      </c>
      <c r="X21" s="6" t="s">
        <v>28</v>
      </c>
      <c r="Y21" s="6">
        <v>5</v>
      </c>
      <c r="Z21" s="6" t="s">
        <v>328</v>
      </c>
      <c r="AA21" s="6" t="s">
        <v>329</v>
      </c>
      <c r="AB21" s="10" t="str">
        <f t="shared" si="0"/>
        <v>Призёр</v>
      </c>
      <c r="AC21" s="27" t="s">
        <v>385</v>
      </c>
    </row>
    <row r="22" spans="1:29">
      <c r="A22" s="11">
        <v>14</v>
      </c>
      <c r="B22" s="6" t="s">
        <v>304</v>
      </c>
      <c r="C22" s="6">
        <v>10113</v>
      </c>
      <c r="D22" s="11" t="str">
        <f>IF(C22=10118,Справочник!$B$8,IF(C22=10104,Справочник!$B$4,IF(C22=10106,Справочник!$B$7,IF(C22=10101,Справочник!$B$1,IF(C22=10103,Справочник!$B$2,IF(C22=10120,Справочник!$B$3,IF(C22=10102,Справочник!$B$5,IF(C22=10105,Справочник!$B$7,IF(C22=10119,Справочник!$B$12,IF(C22=10108,Справочник!$B$11,IF(C22=10109,Справочник!$B$12,IF(C22=10121,Справочник!$B$13,IF(C22=10110,Справочник!$B$14,IF(C22=10111,Справочник!$B$15,IF(C22=10112,Справочник!$B$16,IF(C22=10113,Справочник!$B$17,IF(C22=10107,Справочник!$B$10)))))))))))))))))</f>
        <v>МОУ "Ялунинская СОШ"</v>
      </c>
      <c r="E22" s="23">
        <v>76.31</v>
      </c>
      <c r="F22" s="6">
        <v>1</v>
      </c>
      <c r="G22" s="6">
        <v>0</v>
      </c>
      <c r="H22" s="6">
        <v>0</v>
      </c>
      <c r="I22" s="6">
        <v>1</v>
      </c>
      <c r="J22" s="6">
        <v>0</v>
      </c>
      <c r="K22" s="6">
        <v>0</v>
      </c>
      <c r="L22" s="6">
        <v>0</v>
      </c>
      <c r="M22" s="6">
        <v>0</v>
      </c>
      <c r="N22" s="6">
        <v>0</v>
      </c>
      <c r="O22" s="6">
        <v>0</v>
      </c>
      <c r="P22" s="6">
        <v>0</v>
      </c>
      <c r="Q22" s="6">
        <v>0</v>
      </c>
      <c r="R22" s="6">
        <v>2</v>
      </c>
      <c r="S22" s="6">
        <v>2</v>
      </c>
      <c r="T22" s="6">
        <v>4</v>
      </c>
      <c r="U22" s="6">
        <v>0</v>
      </c>
      <c r="V22" s="6">
        <v>2</v>
      </c>
      <c r="W22" s="6">
        <v>4</v>
      </c>
      <c r="X22" s="6" t="s">
        <v>28</v>
      </c>
      <c r="Y22" s="6" t="s">
        <v>28</v>
      </c>
      <c r="Z22" s="6" t="s">
        <v>330</v>
      </c>
      <c r="AA22" s="6" t="s">
        <v>331</v>
      </c>
      <c r="AB22" s="10" t="str">
        <f t="shared" si="0"/>
        <v>Призёр</v>
      </c>
      <c r="AC22" s="27" t="s">
        <v>385</v>
      </c>
    </row>
    <row r="23" spans="1:29">
      <c r="A23" s="11">
        <v>15</v>
      </c>
      <c r="B23" s="6" t="s">
        <v>305</v>
      </c>
      <c r="C23" s="6">
        <v>10107</v>
      </c>
      <c r="D23" s="11" t="str">
        <f>IF(C23=10118,Справочник!$B$8,IF(C23=10104,Справочник!$B$4,IF(C23=10106,Справочник!$B$7,IF(C23=10101,Справочник!$B$1,IF(C23=10103,Справочник!$B$2,IF(C23=10120,Справочник!$B$3,IF(C23=10102,Справочник!$B$5,IF(C23=10105,Справочник!$B$7,IF(C23=10119,Справочник!$B$12,IF(C23=10108,Справочник!$B$11,IF(C23=10109,Справочник!$B$12,IF(C23=10121,Справочник!$B$13,IF(C23=10110,Справочник!$B$14,IF(C23=10111,Справочник!$B$15,IF(C23=10112,Справочник!$B$16,IF(C23=10113,Справочник!$B$17,IF(C23=10107,Справочник!$B$10)))))))))))))))))</f>
        <v>МОУ "Кировская СОШ"</v>
      </c>
      <c r="E23" s="23">
        <v>74.790000000000006</v>
      </c>
      <c r="F23" s="6">
        <v>0</v>
      </c>
      <c r="G23" s="6" t="s">
        <v>28</v>
      </c>
      <c r="H23" s="6">
        <v>0</v>
      </c>
      <c r="I23" s="6">
        <v>1</v>
      </c>
      <c r="J23" s="6">
        <v>1</v>
      </c>
      <c r="K23" s="6">
        <v>1</v>
      </c>
      <c r="L23" s="6">
        <v>0</v>
      </c>
      <c r="M23" s="6">
        <v>0</v>
      </c>
      <c r="N23" s="6">
        <v>0</v>
      </c>
      <c r="O23" s="6" t="s">
        <v>28</v>
      </c>
      <c r="P23" s="6" t="s">
        <v>28</v>
      </c>
      <c r="Q23" s="6" t="s">
        <v>28</v>
      </c>
      <c r="R23" s="6" t="s">
        <v>28</v>
      </c>
      <c r="S23" s="6" t="s">
        <v>28</v>
      </c>
      <c r="T23" s="6" t="s">
        <v>28</v>
      </c>
      <c r="U23" s="6">
        <v>0</v>
      </c>
      <c r="V23" s="6" t="s">
        <v>28</v>
      </c>
      <c r="W23" s="6">
        <v>6</v>
      </c>
      <c r="X23" s="6" t="s">
        <v>28</v>
      </c>
      <c r="Y23" s="6" t="s">
        <v>28</v>
      </c>
      <c r="Z23" s="6" t="s">
        <v>196</v>
      </c>
      <c r="AA23" s="6" t="s">
        <v>332</v>
      </c>
      <c r="AB23" s="10" t="str">
        <f t="shared" si="0"/>
        <v>Призёр</v>
      </c>
      <c r="AC23" s="27" t="s">
        <v>385</v>
      </c>
    </row>
    <row r="24" spans="1:29">
      <c r="A24" s="11">
        <v>16</v>
      </c>
      <c r="B24" s="6" t="s">
        <v>306</v>
      </c>
      <c r="C24" s="6">
        <v>10104</v>
      </c>
      <c r="D24" s="11" t="str">
        <f>IF(C24=10118,Справочник!$B$8,IF(C24=10104,Справочник!$B$4,IF(C24=10106,Справочник!$B$7,IF(C24=10101,Справочник!$B$1,IF(C24=10103,Справочник!$B$2,IF(C24=10120,Справочник!$B$3,IF(C24=10102,Справочник!$B$5,IF(C24=10105,Справочник!$B$7,IF(C24=10119,Справочник!$B$12,IF(C24=10108,Справочник!$B$11,IF(C24=10109,Справочник!$B$12,IF(C24=10121,Справочник!$B$13,IF(C24=10110,Справочник!$B$14,IF(C24=10111,Справочник!$B$15,IF(C24=10112,Справочник!$B$16,IF(C24=10113,Справочник!$B$17,IF(C24=10107,Справочник!$B$10)))))))))))))))))</f>
        <v>МОУ "Верхнесинячихинская СОШ №3"</v>
      </c>
      <c r="E24" s="23">
        <v>73.66</v>
      </c>
      <c r="F24" s="6">
        <v>1</v>
      </c>
      <c r="G24" s="6">
        <v>0</v>
      </c>
      <c r="H24" s="6">
        <v>1</v>
      </c>
      <c r="I24" s="6">
        <v>0</v>
      </c>
      <c r="J24" s="6">
        <v>0</v>
      </c>
      <c r="K24" s="6">
        <v>0</v>
      </c>
      <c r="L24" s="6">
        <v>0</v>
      </c>
      <c r="M24" s="6">
        <v>0</v>
      </c>
      <c r="N24" s="6">
        <v>0</v>
      </c>
      <c r="O24" s="6">
        <v>0</v>
      </c>
      <c r="P24" s="6" t="s">
        <v>28</v>
      </c>
      <c r="Q24" s="6">
        <v>0</v>
      </c>
      <c r="R24" s="6" t="s">
        <v>28</v>
      </c>
      <c r="S24" s="6">
        <v>0</v>
      </c>
      <c r="T24" s="6">
        <v>1</v>
      </c>
      <c r="U24" s="6">
        <v>0</v>
      </c>
      <c r="V24" s="6">
        <v>3</v>
      </c>
      <c r="W24" s="6">
        <v>10</v>
      </c>
      <c r="X24" s="6" t="s">
        <v>28</v>
      </c>
      <c r="Y24" s="6" t="s">
        <v>28</v>
      </c>
      <c r="Z24" s="6" t="s">
        <v>198</v>
      </c>
      <c r="AA24" s="6" t="s">
        <v>333</v>
      </c>
      <c r="AB24" s="10" t="s">
        <v>27</v>
      </c>
      <c r="AC24" s="27" t="s">
        <v>385</v>
      </c>
    </row>
    <row r="25" spans="1:29">
      <c r="A25" s="11">
        <v>17</v>
      </c>
      <c r="B25" s="6" t="s">
        <v>307</v>
      </c>
      <c r="C25" s="6">
        <v>10104</v>
      </c>
      <c r="D25" s="11" t="str">
        <f>IF(C25=10118,Справочник!$B$8,IF(C25=10104,Справочник!$B$4,IF(C25=10106,Справочник!$B$7,IF(C25=10101,Справочник!$B$1,IF(C25=10103,Справочник!$B$2,IF(C25=10120,Справочник!$B$3,IF(C25=10102,Справочник!$B$5,IF(C25=10105,Справочник!$B$7,IF(C25=10119,Справочник!$B$12,IF(C25=10108,Справочник!$B$11,IF(C25=10109,Справочник!$B$12,IF(C25=10121,Справочник!$B$13,IF(C25=10110,Справочник!$B$14,IF(C25=10111,Справочник!$B$15,IF(C25=10112,Справочник!$B$16,IF(C25=10113,Справочник!$B$17,IF(C25=10107,Справочник!$B$10)))))))))))))))))</f>
        <v>МОУ "Верхнесинячихинская СОШ №3"</v>
      </c>
      <c r="E25" s="23">
        <v>73.349999999999994</v>
      </c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>
        <v>40</v>
      </c>
      <c r="AA25" s="6" t="s">
        <v>334</v>
      </c>
      <c r="AB25" s="10" t="s">
        <v>27</v>
      </c>
      <c r="AC25" s="27" t="s">
        <v>385</v>
      </c>
    </row>
    <row r="26" spans="1:29">
      <c r="A26" s="11">
        <v>18</v>
      </c>
      <c r="B26" s="6" t="s">
        <v>308</v>
      </c>
      <c r="C26" s="6">
        <v>10113</v>
      </c>
      <c r="D26" s="11" t="str">
        <f>IF(C26=10118,Справочник!$B$8,IF(C26=10104,Справочник!$B$4,IF(C26=10106,Справочник!$B$7,IF(C26=10101,Справочник!$B$1,IF(C26=10103,Справочник!$B$2,IF(C26=10120,Справочник!$B$3,IF(C26=10102,Справочник!$B$5,IF(C26=10105,Справочник!$B$7,IF(C26=10119,Справочник!$B$12,IF(C26=10108,Справочник!$B$11,IF(C26=10109,Справочник!$B$12,IF(C26=10121,Справочник!$B$13,IF(C26=10110,Справочник!$B$14,IF(C26=10111,Справочник!$B$15,IF(C26=10112,Справочник!$B$16,IF(C26=10113,Справочник!$B$17,IF(C26=10107,Справочник!$B$10)))))))))))))))))</f>
        <v>МОУ "Ялунинская СОШ"</v>
      </c>
      <c r="E26" s="23">
        <v>70.31</v>
      </c>
      <c r="F26" s="6">
        <v>1</v>
      </c>
      <c r="G26" s="6">
        <v>0</v>
      </c>
      <c r="H26" s="6">
        <v>0</v>
      </c>
      <c r="I26" s="6">
        <v>0</v>
      </c>
      <c r="J26" s="6">
        <v>1</v>
      </c>
      <c r="K26" s="6">
        <v>0</v>
      </c>
      <c r="L26" s="6">
        <v>0</v>
      </c>
      <c r="M26" s="6">
        <v>0</v>
      </c>
      <c r="N26" s="6">
        <v>0</v>
      </c>
      <c r="O26" s="6">
        <v>0</v>
      </c>
      <c r="P26" s="6">
        <v>0</v>
      </c>
      <c r="Q26" s="6">
        <v>0</v>
      </c>
      <c r="R26" s="6">
        <v>0</v>
      </c>
      <c r="S26" s="6">
        <v>0</v>
      </c>
      <c r="T26" s="6">
        <v>2</v>
      </c>
      <c r="U26" s="6">
        <v>0</v>
      </c>
      <c r="V26" s="6">
        <v>2</v>
      </c>
      <c r="W26" s="6">
        <v>10</v>
      </c>
      <c r="X26" s="6">
        <v>0</v>
      </c>
      <c r="Y26" s="6">
        <v>0</v>
      </c>
      <c r="Z26" s="6" t="s">
        <v>335</v>
      </c>
      <c r="AA26" s="6" t="s">
        <v>336</v>
      </c>
      <c r="AB26" s="10" t="s">
        <v>27</v>
      </c>
      <c r="AC26" s="27" t="s">
        <v>385</v>
      </c>
    </row>
    <row r="27" spans="1:29" ht="31.5">
      <c r="A27" s="11">
        <v>19</v>
      </c>
      <c r="B27" s="6" t="s">
        <v>309</v>
      </c>
      <c r="C27" s="6">
        <v>10120</v>
      </c>
      <c r="D27" s="11" t="str">
        <f>IF(C27=10118,Справочник!$B$8,IF(C27=10104,Справочник!$B$4,IF(C27=10106,Справочник!$B$7,IF(C27=10101,Справочник!$B$1,IF(C27=10103,Справочник!$B$2,IF(C27=10120,Справочник!$B$3,IF(C27=10102,Справочник!$B$5,IF(C27=10105,Справочник!$B$7,IF(C27=10119,Справочник!$B$12,IF(C27=10108,Справочник!$B$11,IF(C27=10109,Справочник!$B$12,IF(C27=10121,Справочник!$B$13,IF(C27=10110,Справочник!$B$14,IF(C27=10111,Справочник!$B$15,IF(C27=10112,Справочник!$B$16,IF(C27=10113,Справочник!$B$17,IF(C27=10107,Справочник!$B$10)))))))))))))))))</f>
        <v>ФМОУ «"Верхнесинячихинская СОШ №2"- Нижнесинячихинская ООШ»</v>
      </c>
      <c r="E27" s="23">
        <v>70.3</v>
      </c>
      <c r="F27" s="6">
        <v>1</v>
      </c>
      <c r="G27" s="6">
        <v>0</v>
      </c>
      <c r="H27" s="6">
        <v>0</v>
      </c>
      <c r="I27" s="6">
        <v>0</v>
      </c>
      <c r="J27" s="6">
        <v>1</v>
      </c>
      <c r="K27" s="6">
        <v>0</v>
      </c>
      <c r="L27" s="6">
        <v>0</v>
      </c>
      <c r="M27" s="6">
        <v>0</v>
      </c>
      <c r="N27" s="6">
        <v>1</v>
      </c>
      <c r="O27" s="6">
        <v>0</v>
      </c>
      <c r="P27" s="6">
        <v>0</v>
      </c>
      <c r="Q27" s="6" t="s">
        <v>28</v>
      </c>
      <c r="R27" s="6" t="s">
        <v>28</v>
      </c>
      <c r="S27" s="6" t="s">
        <v>28</v>
      </c>
      <c r="T27" s="6" t="s">
        <v>28</v>
      </c>
      <c r="U27" s="6">
        <v>0</v>
      </c>
      <c r="V27" s="6" t="s">
        <v>28</v>
      </c>
      <c r="W27" s="6" t="s">
        <v>28</v>
      </c>
      <c r="X27" s="6" t="s">
        <v>28</v>
      </c>
      <c r="Y27" s="6" t="s">
        <v>28</v>
      </c>
      <c r="Z27" s="6" t="s">
        <v>337</v>
      </c>
      <c r="AA27" s="6" t="s">
        <v>114</v>
      </c>
      <c r="AB27" s="10" t="s">
        <v>27</v>
      </c>
      <c r="AC27" s="27" t="s">
        <v>385</v>
      </c>
    </row>
    <row r="28" spans="1:29" ht="31.5">
      <c r="A28" s="11">
        <v>20</v>
      </c>
      <c r="B28" s="6" t="s">
        <v>310</v>
      </c>
      <c r="C28" s="6">
        <v>10120</v>
      </c>
      <c r="D28" s="11" t="str">
        <f>IF(C28=10118,Справочник!$B$8,IF(C28=10104,Справочник!$B$4,IF(C28=10106,Справочник!$B$7,IF(C28=10101,Справочник!$B$1,IF(C28=10103,Справочник!$B$2,IF(C28=10120,Справочник!$B$3,IF(C28=10102,Справочник!$B$5,IF(C28=10105,Справочник!$B$7,IF(C28=10119,Справочник!$B$12,IF(C28=10108,Справочник!$B$11,IF(C28=10109,Справочник!$B$12,IF(C28=10121,Справочник!$B$13,IF(C28=10110,Справочник!$B$14,IF(C28=10111,Справочник!$B$15,IF(C28=10112,Справочник!$B$16,IF(C28=10113,Справочник!$B$17,IF(C28=10107,Справочник!$B$10)))))))))))))))))</f>
        <v>ФМОУ «"Верхнесинячихинская СОШ №2"- Нижнесинячихинская ООШ»</v>
      </c>
      <c r="E28" s="23">
        <v>68.010000000000005</v>
      </c>
      <c r="F28" s="6">
        <v>1</v>
      </c>
      <c r="G28" s="6">
        <v>0</v>
      </c>
      <c r="H28" s="6">
        <v>0</v>
      </c>
      <c r="I28" s="6">
        <v>0</v>
      </c>
      <c r="J28" s="6">
        <v>1</v>
      </c>
      <c r="K28" s="6">
        <v>0</v>
      </c>
      <c r="L28" s="6">
        <v>1</v>
      </c>
      <c r="M28" s="6">
        <v>0</v>
      </c>
      <c r="N28" s="6">
        <v>0</v>
      </c>
      <c r="O28" s="6">
        <v>0</v>
      </c>
      <c r="P28" s="6" t="s">
        <v>28</v>
      </c>
      <c r="Q28" s="6" t="s">
        <v>28</v>
      </c>
      <c r="R28" s="6" t="s">
        <v>28</v>
      </c>
      <c r="S28" s="6" t="s">
        <v>28</v>
      </c>
      <c r="T28" s="6">
        <v>1</v>
      </c>
      <c r="U28" s="6">
        <v>0</v>
      </c>
      <c r="V28" s="6">
        <v>1</v>
      </c>
      <c r="W28" s="6" t="s">
        <v>28</v>
      </c>
      <c r="X28" s="6" t="s">
        <v>28</v>
      </c>
      <c r="Y28" s="6" t="s">
        <v>28</v>
      </c>
      <c r="Z28" s="6" t="s">
        <v>338</v>
      </c>
      <c r="AA28" s="6" t="s">
        <v>339</v>
      </c>
      <c r="AB28" s="10" t="s">
        <v>27</v>
      </c>
      <c r="AC28" s="27" t="s">
        <v>385</v>
      </c>
    </row>
    <row r="29" spans="1:29" ht="31.5">
      <c r="A29" s="11">
        <v>21</v>
      </c>
      <c r="B29" s="6" t="s">
        <v>311</v>
      </c>
      <c r="C29" s="6">
        <v>10120</v>
      </c>
      <c r="D29" s="11" t="str">
        <f>IF(C29=10118,Справочник!$B$8,IF(C29=10104,Справочник!$B$4,IF(C29=10106,Справочник!$B$7,IF(C29=10101,Справочник!$B$1,IF(C29=10103,Справочник!$B$2,IF(C29=10120,Справочник!$B$3,IF(C29=10102,Справочник!$B$5,IF(C29=10105,Справочник!$B$7,IF(C29=10119,Справочник!$B$12,IF(C29=10108,Справочник!$B$11,IF(C29=10109,Справочник!$B$12,IF(C29=10121,Справочник!$B$13,IF(C29=10110,Справочник!$B$14,IF(C29=10111,Справочник!$B$15,IF(C29=10112,Справочник!$B$16,IF(C29=10113,Справочник!$B$17,IF(C29=10107,Справочник!$B$10)))))))))))))))))</f>
        <v>ФМОУ «"Верхнесинячихинская СОШ №2"- Нижнесинячихинская ООШ»</v>
      </c>
      <c r="E29" s="23">
        <v>63.98</v>
      </c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 t="s">
        <v>340</v>
      </c>
      <c r="AA29" s="6" t="s">
        <v>101</v>
      </c>
      <c r="AB29" s="10" t="s">
        <v>26</v>
      </c>
      <c r="AC29" s="27" t="s">
        <v>385</v>
      </c>
    </row>
    <row r="30" spans="1:29">
      <c r="A30" s="11">
        <v>22</v>
      </c>
      <c r="B30" s="6" t="s">
        <v>312</v>
      </c>
      <c r="C30" s="6">
        <v>10105</v>
      </c>
      <c r="D30" s="11" t="str">
        <f>IF(C30=10118,Справочник!$B$8,IF(C30=10104,Справочник!$B$4,IF(C30=10106,Справочник!$B$7,IF(C30=10101,Справочник!$B$1,IF(C30=10103,Справочник!$B$2,IF(C30=10120,Справочник!$B$3,IF(C30=10102,Справочник!$B$5,IF(C30=10105,Справочник!$B$7,IF(C30=10119,Справочник!$B$12,IF(C30=10108,Справочник!$B$11,IF(C30=10109,Справочник!$B$12,IF(C30=10121,Справочник!$B$13,IF(C30=10110,Справочник!$B$14,IF(C30=10111,Справочник!$B$15,IF(C30=10112,Справочник!$B$16,IF(C30=10113,Справочник!$B$17,IF(C30=10107,Справочник!$B$10)))))))))))))))))</f>
        <v>МОУ "Деевская СОШ"</v>
      </c>
      <c r="E30" s="23">
        <v>10.55</v>
      </c>
      <c r="F30" s="6">
        <v>0</v>
      </c>
      <c r="G30" s="6">
        <v>0</v>
      </c>
      <c r="H30" s="6">
        <v>1</v>
      </c>
      <c r="I30" s="6">
        <v>1</v>
      </c>
      <c r="J30" s="6">
        <v>1</v>
      </c>
      <c r="K30" s="6">
        <v>0</v>
      </c>
      <c r="L30" s="6">
        <v>0</v>
      </c>
      <c r="M30" s="6">
        <v>0</v>
      </c>
      <c r="N30" s="6">
        <v>0</v>
      </c>
      <c r="O30" s="6">
        <v>0</v>
      </c>
      <c r="P30" s="6">
        <v>2</v>
      </c>
      <c r="Q30" s="6">
        <v>0</v>
      </c>
      <c r="R30" s="6">
        <v>2</v>
      </c>
      <c r="S30" s="6">
        <v>2</v>
      </c>
      <c r="T30" s="6">
        <v>2</v>
      </c>
      <c r="U30" s="6">
        <v>0</v>
      </c>
      <c r="V30" s="6">
        <v>3</v>
      </c>
      <c r="W30" s="6">
        <v>10</v>
      </c>
      <c r="X30" s="6" t="s">
        <v>28</v>
      </c>
      <c r="Y30" s="6">
        <v>5</v>
      </c>
      <c r="Z30" s="11"/>
      <c r="AA30" s="6"/>
      <c r="AB30" s="10" t="s">
        <v>26</v>
      </c>
      <c r="AC30" s="28"/>
    </row>
    <row r="31" spans="1:29">
      <c r="A31" s="11">
        <v>23</v>
      </c>
      <c r="B31" s="6" t="s">
        <v>313</v>
      </c>
      <c r="C31" s="6">
        <v>10104</v>
      </c>
      <c r="D31" s="11" t="str">
        <f>IF(C31=10118,Справочник!$B$8,IF(C31=10104,Справочник!$B$4,IF(C31=10106,Справочник!$B$7,IF(C31=10101,Справочник!$B$1,IF(C31=10103,Справочник!$B$2,IF(C31=10120,Справочник!$B$3,IF(C31=10102,Справочник!$B$5,IF(C31=10105,Справочник!$B$7,IF(C31=10119,Справочник!$B$12,IF(C31=10108,Справочник!$B$11,IF(C31=10109,Справочник!$B$12,IF(C31=10121,Справочник!$B$13,IF(C31=10110,Справочник!$B$14,IF(C31=10111,Справочник!$B$15,IF(C31=10112,Справочник!$B$16,IF(C31=10113,Справочник!$B$17,IF(C31=10107,Справочник!$B$10)))))))))))))))))</f>
        <v>МОУ "Верхнесинячихинская СОШ №3"</v>
      </c>
      <c r="E31" s="23">
        <v>8.36</v>
      </c>
      <c r="F31" s="6">
        <v>0</v>
      </c>
      <c r="G31" s="6">
        <v>1</v>
      </c>
      <c r="H31" s="6">
        <v>0</v>
      </c>
      <c r="I31" s="6">
        <v>0</v>
      </c>
      <c r="J31" s="6">
        <v>0</v>
      </c>
      <c r="K31" s="6">
        <v>0</v>
      </c>
      <c r="L31" s="6">
        <v>0</v>
      </c>
      <c r="M31" s="6">
        <v>1</v>
      </c>
      <c r="N31" s="6">
        <v>0</v>
      </c>
      <c r="O31" s="6">
        <v>1</v>
      </c>
      <c r="P31" s="6">
        <v>0</v>
      </c>
      <c r="Q31" s="6">
        <v>2</v>
      </c>
      <c r="R31" s="6">
        <v>2</v>
      </c>
      <c r="S31" s="6">
        <v>0</v>
      </c>
      <c r="T31" s="6">
        <v>0</v>
      </c>
      <c r="U31" s="6">
        <v>2</v>
      </c>
      <c r="V31" s="6">
        <v>4</v>
      </c>
      <c r="W31" s="6">
        <v>10</v>
      </c>
      <c r="X31" s="6" t="s">
        <v>28</v>
      </c>
      <c r="Y31" s="6">
        <v>0</v>
      </c>
      <c r="Z31" s="11"/>
      <c r="AA31" s="6"/>
      <c r="AB31" s="10" t="s">
        <v>26</v>
      </c>
      <c r="AC31" s="28"/>
    </row>
    <row r="32" spans="1:29">
      <c r="A32" s="11">
        <v>24</v>
      </c>
      <c r="B32" s="6" t="s">
        <v>314</v>
      </c>
      <c r="C32" s="6">
        <v>10118</v>
      </c>
      <c r="D32" s="11" t="str">
        <f>IF(C32=10118,Справочник!$B$8,IF(C32=10104,Справочник!$B$4,IF(C32=10106,Справочник!$B$7,IF(C32=10101,Справочник!$B$1,IF(C32=10103,Справочник!$B$2,IF(C32=10120,Справочник!$B$3,IF(C32=10102,Справочник!$B$5,IF(C32=10105,Справочник!$B$7,IF(C32=10119,Справочник!$B$12,IF(C32=10108,Справочник!$B$11,IF(C32=10109,Справочник!$B$12,IF(C32=10121,Справочник!$B$13,IF(C32=10110,Справочник!$B$14,IF(C32=10111,Справочник!$B$15,IF(C32=10112,Справочник!$B$16,IF(C32=10113,Справочник!$B$17,IF(C32=10107,Справочник!$B$10)))))))))))))))))</f>
        <v>МОУ "Заринская СОШ"</v>
      </c>
      <c r="E32" s="23">
        <v>5.45</v>
      </c>
      <c r="F32" s="6">
        <v>1</v>
      </c>
      <c r="G32" s="6">
        <v>0</v>
      </c>
      <c r="H32" s="6">
        <v>0</v>
      </c>
      <c r="I32" s="6">
        <v>0</v>
      </c>
      <c r="J32" s="6">
        <v>0</v>
      </c>
      <c r="K32" s="6">
        <v>0</v>
      </c>
      <c r="L32" s="6">
        <v>0</v>
      </c>
      <c r="M32" s="6">
        <v>0</v>
      </c>
      <c r="N32" s="6">
        <v>0</v>
      </c>
      <c r="O32" s="6">
        <v>0</v>
      </c>
      <c r="P32" s="6">
        <v>0</v>
      </c>
      <c r="Q32" s="6">
        <v>0</v>
      </c>
      <c r="R32" s="6">
        <v>0</v>
      </c>
      <c r="S32" s="6">
        <v>0</v>
      </c>
      <c r="T32" s="6">
        <v>1</v>
      </c>
      <c r="U32" s="6">
        <v>0</v>
      </c>
      <c r="V32" s="6">
        <v>3</v>
      </c>
      <c r="W32" s="6">
        <v>10</v>
      </c>
      <c r="X32" s="6" t="s">
        <v>28</v>
      </c>
      <c r="Y32" s="6" t="s">
        <v>28</v>
      </c>
      <c r="Z32" s="11"/>
      <c r="AA32" s="6"/>
      <c r="AB32" s="10" t="s">
        <v>26</v>
      </c>
      <c r="AC32" s="28"/>
    </row>
    <row r="33" spans="1:29">
      <c r="A33" s="11">
        <v>25</v>
      </c>
      <c r="B33" s="6" t="s">
        <v>315</v>
      </c>
      <c r="C33" s="6">
        <v>10118</v>
      </c>
      <c r="D33" s="11" t="str">
        <f>IF(C33=10118,Справочник!$B$8,IF(C33=10104,Справочник!$B$4,IF(C33=10106,Справочник!$B$7,IF(C33=10101,Справочник!$B$1,IF(C33=10103,Справочник!$B$2,IF(C33=10120,Справочник!$B$3,IF(C33=10102,Справочник!$B$5,IF(C33=10105,Справочник!$B$7,IF(C33=10119,Справочник!$B$12,IF(C33=10108,Справочник!$B$11,IF(C33=10109,Справочник!$B$12,IF(C33=10121,Справочник!$B$13,IF(C33=10110,Справочник!$B$14,IF(C33=10111,Справочник!$B$15,IF(C33=10112,Справочник!$B$16,IF(C33=10113,Справочник!$B$17,IF(C33=10107,Справочник!$B$10)))))))))))))))))</f>
        <v>МОУ "Заринская СОШ"</v>
      </c>
      <c r="E33" s="23">
        <v>4</v>
      </c>
      <c r="F33" s="6">
        <v>0</v>
      </c>
      <c r="G33" s="6">
        <v>0</v>
      </c>
      <c r="H33" s="6">
        <v>0</v>
      </c>
      <c r="I33" s="6">
        <v>1</v>
      </c>
      <c r="J33" s="6">
        <v>0</v>
      </c>
      <c r="K33" s="6">
        <v>0</v>
      </c>
      <c r="L33" s="6">
        <v>1</v>
      </c>
      <c r="M33" s="6">
        <v>0</v>
      </c>
      <c r="N33" s="6">
        <v>0</v>
      </c>
      <c r="O33" s="6">
        <v>0</v>
      </c>
      <c r="P33" s="6">
        <v>0</v>
      </c>
      <c r="Q33" s="6" t="s">
        <v>28</v>
      </c>
      <c r="R33" s="6" t="s">
        <v>28</v>
      </c>
      <c r="S33" s="6">
        <v>0</v>
      </c>
      <c r="T33" s="6">
        <v>2</v>
      </c>
      <c r="U33" s="6">
        <v>0</v>
      </c>
      <c r="V33" s="6">
        <v>3</v>
      </c>
      <c r="W33" s="6">
        <v>4</v>
      </c>
      <c r="X33" s="6" t="s">
        <v>28</v>
      </c>
      <c r="Y33" s="6">
        <v>0</v>
      </c>
      <c r="Z33" s="11"/>
      <c r="AA33" s="6"/>
      <c r="AB33" s="10" t="s">
        <v>26</v>
      </c>
      <c r="AC33" s="28"/>
    </row>
    <row r="34" spans="1:29">
      <c r="A34" s="11">
        <v>26</v>
      </c>
      <c r="B34" s="6" t="s">
        <v>316</v>
      </c>
      <c r="C34" s="6">
        <v>10104</v>
      </c>
      <c r="D34" s="11" t="str">
        <f>IF(C34=10118,Справочник!$B$8,IF(C34=10104,Справочник!$B$4,IF(C34=10106,Справочник!$B$7,IF(C34=10101,Справочник!$B$1,IF(C34=10103,Справочник!$B$2,IF(C34=10120,Справочник!$B$3,IF(C34=10102,Справочник!$B$5,IF(C34=10105,Справочник!$B$7,IF(C34=10119,Справочник!$B$12,IF(C34=10108,Справочник!$B$11,IF(C34=10109,Справочник!$B$12,IF(C34=10121,Справочник!$B$13,IF(C34=10110,Справочник!$B$14,IF(C34=10111,Справочник!$B$15,IF(C34=10112,Справочник!$B$16,IF(C34=10113,Справочник!$B$17,IF(C34=10107,Справочник!$B$10)))))))))))))))))</f>
        <v>МОУ "Верхнесинячихинская СОШ №3"</v>
      </c>
      <c r="E34" s="23">
        <v>2.5499999999999998</v>
      </c>
      <c r="F34" s="6">
        <v>0</v>
      </c>
      <c r="G34" s="6">
        <v>0</v>
      </c>
      <c r="H34" s="6">
        <v>0</v>
      </c>
      <c r="I34" s="6">
        <v>1</v>
      </c>
      <c r="J34" s="6">
        <v>0</v>
      </c>
      <c r="K34" s="6">
        <v>0</v>
      </c>
      <c r="L34" s="6">
        <v>1</v>
      </c>
      <c r="M34" s="6">
        <v>0</v>
      </c>
      <c r="N34" s="6">
        <v>0</v>
      </c>
      <c r="O34" s="6">
        <v>0</v>
      </c>
      <c r="P34" s="6" t="s">
        <v>28</v>
      </c>
      <c r="Q34" s="6" t="s">
        <v>28</v>
      </c>
      <c r="R34" s="6" t="s">
        <v>28</v>
      </c>
      <c r="S34" s="6" t="s">
        <v>28</v>
      </c>
      <c r="T34" s="6">
        <v>2</v>
      </c>
      <c r="U34" s="6">
        <v>0</v>
      </c>
      <c r="V34" s="6">
        <v>3</v>
      </c>
      <c r="W34" s="6" t="s">
        <v>28</v>
      </c>
      <c r="X34" s="6" t="s">
        <v>28</v>
      </c>
      <c r="Y34" s="6" t="s">
        <v>28</v>
      </c>
      <c r="Z34" s="11"/>
      <c r="AA34" s="6"/>
      <c r="AB34" s="10" t="s">
        <v>26</v>
      </c>
      <c r="AC34" s="28"/>
    </row>
    <row r="35" spans="1:29" ht="15" customHeight="1">
      <c r="A35" s="11">
        <v>27</v>
      </c>
      <c r="B35" s="6" t="s">
        <v>33</v>
      </c>
      <c r="C35" s="6">
        <v>10108</v>
      </c>
      <c r="D35" s="11" t="str">
        <f>IF(C35=10118,Справочник!$B$8,IF(C35=10104,Справочник!$B$4,IF(C35=10106,Справочник!$B$7,IF(C35=10101,Справочник!$B$1,IF(C35=10103,Справочник!$B$2,IF(C35=10120,Справочник!$B$3,IF(C35=10102,Справочник!$B$5,IF(C35=10105,Справочник!$B$7,IF(C35=10119,Справочник!$B$12,IF(C35=10108,Справочник!$B$11,IF(C35=10109,Справочник!$B$12,IF(C35=10121,Справочник!$B$13,IF(C35=10110,Справочник!$B$14,IF(C35=10111,Справочник!$B$15,IF(C35=10112,Справочник!$B$16,IF(C35=10113,Справочник!$B$17,IF(C35=10107,Справочник!$B$10)))))))))))))))))</f>
        <v>МОУ "Коптеловская СОШ им. Д.Никонова"</v>
      </c>
      <c r="E35" s="23">
        <v>1.45</v>
      </c>
      <c r="F35" s="6">
        <v>0</v>
      </c>
      <c r="G35" s="6">
        <v>1</v>
      </c>
      <c r="H35" s="6">
        <v>1</v>
      </c>
      <c r="I35" s="6">
        <v>0</v>
      </c>
      <c r="J35" s="6">
        <v>1</v>
      </c>
      <c r="K35" s="6">
        <v>0</v>
      </c>
      <c r="L35" s="6">
        <v>0</v>
      </c>
      <c r="M35" s="6">
        <v>1</v>
      </c>
      <c r="N35" s="6">
        <v>0</v>
      </c>
      <c r="O35" s="6">
        <v>0</v>
      </c>
      <c r="P35" s="6" t="s">
        <v>28</v>
      </c>
      <c r="Q35" s="6" t="s">
        <v>28</v>
      </c>
      <c r="R35" s="6" t="s">
        <v>28</v>
      </c>
      <c r="S35" s="6" t="s">
        <v>28</v>
      </c>
      <c r="T35" s="6" t="s">
        <v>28</v>
      </c>
      <c r="U35" s="6">
        <v>0</v>
      </c>
      <c r="V35" s="6" t="s">
        <v>28</v>
      </c>
      <c r="W35" s="6" t="s">
        <v>28</v>
      </c>
      <c r="X35" s="6" t="s">
        <v>28</v>
      </c>
      <c r="Y35" s="6" t="s">
        <v>28</v>
      </c>
      <c r="Z35" s="11"/>
      <c r="AA35" s="14"/>
      <c r="AB35" s="10" t="s">
        <v>26</v>
      </c>
      <c r="AC35" s="28"/>
    </row>
    <row r="36" spans="1:29" ht="15.75" customHeight="1">
      <c r="A36" s="11">
        <v>28</v>
      </c>
      <c r="B36" s="6" t="s">
        <v>317</v>
      </c>
      <c r="C36" s="6">
        <v>10108</v>
      </c>
      <c r="D36" s="11" t="str">
        <f>IF(C36=10118,Справочник!$B$8,IF(C36=10104,Справочник!$B$4,IF(C36=10106,Справочник!$B$7,IF(C36=10101,Справочник!$B$1,IF(C36=10103,Справочник!$B$2,IF(C36=10120,Справочник!$B$3,IF(C36=10102,Справочник!$B$5,IF(C36=10105,Справочник!$B$7,IF(C36=10119,Справочник!$B$12,IF(C36=10108,Справочник!$B$11,IF(C36=10109,Справочник!$B$12,IF(C36=10121,Справочник!$B$13,IF(C36=10110,Справочник!$B$14,IF(C36=10111,Справочник!$B$15,IF(C36=10112,Справочник!$B$16,IF(C36=10113,Справочник!$B$17,IF(C36=10107,Справочник!$B$10)))))))))))))))))</f>
        <v>МОУ "Коптеловская СОШ им. Д.Никонова"</v>
      </c>
      <c r="E36" s="23">
        <v>1.0900000000000001</v>
      </c>
      <c r="F36" s="6">
        <v>1</v>
      </c>
      <c r="G36" s="6">
        <v>1</v>
      </c>
      <c r="H36" s="6">
        <v>1</v>
      </c>
      <c r="I36" s="6">
        <v>0</v>
      </c>
      <c r="J36" s="6">
        <v>0</v>
      </c>
      <c r="K36" s="6" t="s">
        <v>28</v>
      </c>
      <c r="L36" s="6" t="s">
        <v>28</v>
      </c>
      <c r="M36" s="6" t="s">
        <v>28</v>
      </c>
      <c r="N36" s="6" t="s">
        <v>28</v>
      </c>
      <c r="O36" s="6" t="s">
        <v>28</v>
      </c>
      <c r="P36" s="6" t="s">
        <v>28</v>
      </c>
      <c r="Q36" s="6" t="s">
        <v>28</v>
      </c>
      <c r="R36" s="6" t="s">
        <v>28</v>
      </c>
      <c r="S36" s="6" t="s">
        <v>28</v>
      </c>
      <c r="T36" s="6" t="s">
        <v>28</v>
      </c>
      <c r="U36" s="6" t="s">
        <v>28</v>
      </c>
      <c r="V36" s="6" t="s">
        <v>28</v>
      </c>
      <c r="W36" s="6" t="s">
        <v>28</v>
      </c>
      <c r="X36" s="6" t="s">
        <v>28</v>
      </c>
      <c r="Y36" s="6" t="s">
        <v>28</v>
      </c>
      <c r="Z36" s="11"/>
      <c r="AA36" s="14"/>
      <c r="AB36" s="10" t="s">
        <v>26</v>
      </c>
      <c r="AC36" s="28"/>
    </row>
    <row r="37" spans="1:29" ht="16.5" customHeight="1">
      <c r="A37" s="11">
        <v>29</v>
      </c>
      <c r="B37" s="6" t="s">
        <v>318</v>
      </c>
      <c r="C37" s="6">
        <v>10108</v>
      </c>
      <c r="D37" s="11" t="str">
        <f>IF(C37=10118,Справочник!$B$8,IF(C37=10104,Справочник!$B$4,IF(C37=10106,Справочник!$B$7,IF(C37=10101,Справочник!$B$1,IF(C37=10103,Справочник!$B$2,IF(C37=10120,Справочник!$B$3,IF(C37=10102,Справочник!$B$5,IF(C37=10105,Справочник!$B$7,IF(C37=10119,Справочник!$B$12,IF(C37=10108,Справочник!$B$11,IF(C37=10109,Справочник!$B$12,IF(C37=10121,Справочник!$B$13,IF(C37=10110,Справочник!$B$14,IF(C37=10111,Справочник!$B$15,IF(C37=10112,Справочник!$B$16,IF(C37=10113,Справочник!$B$17,IF(C37=10107,Справочник!$B$10)))))))))))))))))</f>
        <v>МОУ "Коптеловская СОШ им. Д.Никонова"</v>
      </c>
      <c r="E37" s="23">
        <v>0.73</v>
      </c>
      <c r="F37" s="6">
        <v>1</v>
      </c>
      <c r="G37" s="6">
        <v>0</v>
      </c>
      <c r="H37" s="6">
        <v>0</v>
      </c>
      <c r="I37" s="6">
        <v>0</v>
      </c>
      <c r="J37" s="6">
        <v>1</v>
      </c>
      <c r="K37" s="6">
        <v>0</v>
      </c>
      <c r="L37" s="6">
        <v>0</v>
      </c>
      <c r="M37" s="6">
        <v>0</v>
      </c>
      <c r="N37" s="6">
        <v>0</v>
      </c>
      <c r="O37" s="6">
        <v>0</v>
      </c>
      <c r="P37" s="6" t="s">
        <v>28</v>
      </c>
      <c r="Q37" s="6" t="s">
        <v>28</v>
      </c>
      <c r="R37" s="6" t="s">
        <v>28</v>
      </c>
      <c r="S37" s="6" t="s">
        <v>28</v>
      </c>
      <c r="T37" s="6" t="s">
        <v>28</v>
      </c>
      <c r="U37" s="6">
        <v>0</v>
      </c>
      <c r="V37" s="6" t="s">
        <v>28</v>
      </c>
      <c r="W37" s="6" t="s">
        <v>28</v>
      </c>
      <c r="X37" s="6" t="s">
        <v>28</v>
      </c>
      <c r="Y37" s="6" t="s">
        <v>28</v>
      </c>
      <c r="Z37" s="11"/>
      <c r="AA37" s="6"/>
      <c r="AB37" s="10" t="s">
        <v>26</v>
      </c>
      <c r="AC37" s="28"/>
    </row>
    <row r="38" spans="1:29">
      <c r="D38" s="27" t="s">
        <v>375</v>
      </c>
      <c r="E38" s="26">
        <f>AVERAGE(E8:E37)</f>
        <v>60.175333333333313</v>
      </c>
      <c r="F38" s="26">
        <f t="shared" ref="F38:Y38" si="1">AVERAGE(F8:F37)</f>
        <v>0.59259259259259256</v>
      </c>
      <c r="G38" s="26">
        <f t="shared" si="1"/>
        <v>0.34615384615384615</v>
      </c>
      <c r="H38" s="26">
        <f t="shared" si="1"/>
        <v>0.48148148148148145</v>
      </c>
      <c r="I38" s="26">
        <f t="shared" si="1"/>
        <v>0.44444444444444442</v>
      </c>
      <c r="J38" s="26">
        <f t="shared" si="1"/>
        <v>0.48148148148148145</v>
      </c>
      <c r="K38" s="26">
        <f t="shared" si="1"/>
        <v>0.19230769230769232</v>
      </c>
      <c r="L38" s="26">
        <f t="shared" si="1"/>
        <v>0.2</v>
      </c>
      <c r="M38" s="26">
        <f t="shared" si="1"/>
        <v>0.19230769230769232</v>
      </c>
      <c r="N38" s="26">
        <f t="shared" si="1"/>
        <v>0.15384615384615385</v>
      </c>
      <c r="O38" s="26">
        <f t="shared" si="1"/>
        <v>0.12</v>
      </c>
      <c r="P38" s="26">
        <f t="shared" si="1"/>
        <v>0.5</v>
      </c>
      <c r="Q38" s="26">
        <f t="shared" si="1"/>
        <v>0.66666666666666663</v>
      </c>
      <c r="R38" s="26">
        <f t="shared" si="1"/>
        <v>0.92307692307692313</v>
      </c>
      <c r="S38" s="26">
        <f t="shared" si="1"/>
        <v>0.875</v>
      </c>
      <c r="T38" s="26">
        <f t="shared" si="1"/>
        <v>1.7619047619047619</v>
      </c>
      <c r="U38" s="26">
        <f t="shared" si="1"/>
        <v>0.33333333333333331</v>
      </c>
      <c r="V38" s="26">
        <f t="shared" si="1"/>
        <v>2.8095238095238093</v>
      </c>
      <c r="W38" s="26">
        <f t="shared" si="1"/>
        <v>8.1</v>
      </c>
      <c r="X38" s="26">
        <f t="shared" si="1"/>
        <v>4</v>
      </c>
      <c r="Y38" s="26">
        <f t="shared" si="1"/>
        <v>2.2222222222222223</v>
      </c>
      <c r="Z38" s="27">
        <v>25.1</v>
      </c>
      <c r="AA38" s="27">
        <v>26.56</v>
      </c>
    </row>
    <row r="39" spans="1:29">
      <c r="D39" s="27" t="s">
        <v>376</v>
      </c>
      <c r="E39" s="27">
        <v>44.4</v>
      </c>
      <c r="F39" s="27">
        <v>60</v>
      </c>
      <c r="G39" s="27">
        <v>30</v>
      </c>
      <c r="H39" s="27">
        <v>50</v>
      </c>
      <c r="I39" s="27">
        <v>40</v>
      </c>
      <c r="J39" s="27">
        <v>50</v>
      </c>
      <c r="K39" s="27">
        <v>20</v>
      </c>
      <c r="L39" s="27">
        <v>20</v>
      </c>
      <c r="M39" s="27">
        <v>20</v>
      </c>
      <c r="N39" s="27">
        <v>10</v>
      </c>
      <c r="O39" s="27">
        <v>10</v>
      </c>
      <c r="P39" s="27">
        <v>25</v>
      </c>
      <c r="Q39" s="27">
        <v>35</v>
      </c>
      <c r="R39" s="27">
        <v>45</v>
      </c>
      <c r="S39" s="27">
        <v>45</v>
      </c>
      <c r="T39" s="27">
        <v>45</v>
      </c>
      <c r="U39" s="27">
        <v>15</v>
      </c>
      <c r="V39" s="27">
        <v>70</v>
      </c>
      <c r="W39" s="27">
        <v>80</v>
      </c>
      <c r="X39" s="27">
        <v>33</v>
      </c>
      <c r="Y39" s="27">
        <v>44</v>
      </c>
      <c r="Z39" s="27">
        <v>63</v>
      </c>
      <c r="AA39" s="27">
        <v>66</v>
      </c>
    </row>
    <row r="40" spans="1:29">
      <c r="D40" s="37" t="s">
        <v>377</v>
      </c>
      <c r="E40" s="37"/>
      <c r="F40" s="27">
        <v>48</v>
      </c>
      <c r="G40" s="27">
        <v>72</v>
      </c>
      <c r="H40" s="27">
        <v>59</v>
      </c>
      <c r="I40" s="27">
        <v>62</v>
      </c>
      <c r="J40" s="27">
        <v>59</v>
      </c>
      <c r="K40" s="27">
        <v>86</v>
      </c>
      <c r="L40" s="27">
        <v>86</v>
      </c>
      <c r="M40" s="27">
        <v>86</v>
      </c>
      <c r="N40" s="27">
        <v>90</v>
      </c>
      <c r="O40" s="27">
        <v>97</v>
      </c>
      <c r="P40" s="27">
        <v>90</v>
      </c>
      <c r="Q40" s="27">
        <v>86</v>
      </c>
      <c r="R40" s="27">
        <v>83</v>
      </c>
      <c r="S40" s="27">
        <v>79</v>
      </c>
      <c r="T40" s="27">
        <v>79</v>
      </c>
      <c r="U40" s="27">
        <v>90</v>
      </c>
      <c r="V40" s="27">
        <v>28</v>
      </c>
      <c r="W40" s="27">
        <v>34</v>
      </c>
      <c r="X40" s="27">
        <v>100</v>
      </c>
      <c r="Y40" s="27">
        <v>90</v>
      </c>
      <c r="Z40" s="27">
        <v>28</v>
      </c>
      <c r="AA40" s="27">
        <v>28</v>
      </c>
    </row>
  </sheetData>
  <mergeCells count="16">
    <mergeCell ref="C6:C7"/>
    <mergeCell ref="E6:E7"/>
    <mergeCell ref="B5:AB5"/>
    <mergeCell ref="A6:A8"/>
    <mergeCell ref="B6:B8"/>
    <mergeCell ref="A1:A4"/>
    <mergeCell ref="B1:AB1"/>
    <mergeCell ref="B2:AB2"/>
    <mergeCell ref="B3:AB3"/>
    <mergeCell ref="B4:AB4"/>
    <mergeCell ref="D6:D8"/>
    <mergeCell ref="D40:E40"/>
    <mergeCell ref="F6:Y6"/>
    <mergeCell ref="AC6:AC8"/>
    <mergeCell ref="AB6:AB8"/>
    <mergeCell ref="Z6:AA6"/>
  </mergeCells>
  <pageMargins left="0.7" right="0.7" top="0.75" bottom="0.75" header="0.3" footer="0.3"/>
  <pageSetup paperSize="9" orientation="portrait" horizontalDpi="4294967295" vertic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G28"/>
  <sheetViews>
    <sheetView zoomScale="85" zoomScaleNormal="85" workbookViewId="0">
      <selection activeCell="B9" sqref="B9:D22"/>
    </sheetView>
  </sheetViews>
  <sheetFormatPr defaultRowHeight="15.75"/>
  <cols>
    <col min="1" max="1" width="6.5703125" style="8" customWidth="1"/>
    <col min="2" max="2" width="35.85546875" style="8" customWidth="1"/>
    <col min="3" max="3" width="11.5703125" style="8" hidden="1" customWidth="1"/>
    <col min="4" max="4" width="41.140625" style="8" customWidth="1"/>
    <col min="5" max="5" width="13.28515625" style="8" customWidth="1"/>
    <col min="6" max="15" width="4.140625" style="8" customWidth="1"/>
    <col min="16" max="16" width="6.85546875" style="8" customWidth="1"/>
    <col min="17" max="18" width="5.28515625" style="8" customWidth="1"/>
    <col min="19" max="20" width="5.85546875" style="8" customWidth="1"/>
    <col min="21" max="21" width="4.140625" style="8" customWidth="1"/>
    <col min="22" max="22" width="5.85546875" style="8" customWidth="1"/>
    <col min="23" max="27" width="4.140625" style="8" customWidth="1"/>
    <col min="28" max="28" width="7.140625" style="8" customWidth="1"/>
    <col min="29" max="29" width="5.7109375" style="8" customWidth="1"/>
    <col min="30" max="31" width="21.140625" style="8" customWidth="1"/>
    <col min="32" max="32" width="14.42578125" style="8" customWidth="1"/>
    <col min="33" max="33" width="25.42578125" style="8" customWidth="1"/>
    <col min="34" max="16384" width="9.140625" style="8"/>
  </cols>
  <sheetData>
    <row r="1" spans="1:33">
      <c r="A1" s="33"/>
      <c r="B1" s="37" t="s">
        <v>0</v>
      </c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</row>
    <row r="2" spans="1:33" ht="15.75" customHeight="1">
      <c r="A2" s="33"/>
      <c r="B2" s="44" t="s">
        <v>1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</row>
    <row r="3" spans="1:33">
      <c r="A3" s="33"/>
      <c r="B3" s="44" t="s">
        <v>2</v>
      </c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</row>
    <row r="4" spans="1:33" ht="15.75" customHeight="1">
      <c r="A4" s="33"/>
      <c r="B4" s="44" t="s">
        <v>150</v>
      </c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  <c r="AD4" s="44"/>
      <c r="AE4" s="44"/>
      <c r="AF4" s="44"/>
    </row>
    <row r="5" spans="1:33" ht="15.75" customHeight="1">
      <c r="A5" s="18"/>
      <c r="B5" s="41" t="s">
        <v>382</v>
      </c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3"/>
    </row>
    <row r="6" spans="1:33" ht="31.5" customHeight="1">
      <c r="A6" s="34" t="s">
        <v>3</v>
      </c>
      <c r="B6" s="34" t="s">
        <v>4</v>
      </c>
      <c r="C6" s="37" t="s">
        <v>25</v>
      </c>
      <c r="D6" s="34" t="s">
        <v>5</v>
      </c>
      <c r="E6" s="37" t="s">
        <v>6</v>
      </c>
      <c r="F6" s="38" t="s">
        <v>358</v>
      </c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40"/>
      <c r="AD6" s="37" t="s">
        <v>91</v>
      </c>
      <c r="AE6" s="37"/>
      <c r="AF6" s="34" t="s">
        <v>7</v>
      </c>
      <c r="AG6" s="37" t="s">
        <v>386</v>
      </c>
    </row>
    <row r="7" spans="1:33">
      <c r="A7" s="35"/>
      <c r="B7" s="35"/>
      <c r="C7" s="37"/>
      <c r="D7" s="35"/>
      <c r="E7" s="37"/>
      <c r="F7" s="10">
        <v>1</v>
      </c>
      <c r="G7" s="10">
        <v>2</v>
      </c>
      <c r="H7" s="10">
        <v>3</v>
      </c>
      <c r="I7" s="10">
        <v>4</v>
      </c>
      <c r="J7" s="10">
        <v>5</v>
      </c>
      <c r="K7" s="10">
        <v>6</v>
      </c>
      <c r="L7" s="10">
        <v>7</v>
      </c>
      <c r="M7" s="10">
        <v>8</v>
      </c>
      <c r="N7" s="10">
        <v>9</v>
      </c>
      <c r="O7" s="10">
        <v>10</v>
      </c>
      <c r="P7" s="10">
        <v>11</v>
      </c>
      <c r="Q7" s="10">
        <v>12</v>
      </c>
      <c r="R7" s="10">
        <v>13</v>
      </c>
      <c r="S7" s="10">
        <v>14</v>
      </c>
      <c r="T7" s="10">
        <v>15</v>
      </c>
      <c r="U7" s="10">
        <v>16</v>
      </c>
      <c r="V7" s="10">
        <v>17</v>
      </c>
      <c r="W7" s="10">
        <v>18</v>
      </c>
      <c r="X7" s="10">
        <v>19</v>
      </c>
      <c r="Y7" s="10">
        <v>20</v>
      </c>
      <c r="Z7" s="10">
        <v>21</v>
      </c>
      <c r="AA7" s="10">
        <v>22</v>
      </c>
      <c r="AB7" s="10">
        <v>23</v>
      </c>
      <c r="AC7" s="10">
        <v>24</v>
      </c>
      <c r="AD7" s="10">
        <v>1</v>
      </c>
      <c r="AE7" s="10">
        <v>2</v>
      </c>
      <c r="AF7" s="35"/>
      <c r="AG7" s="37"/>
    </row>
    <row r="8" spans="1:33">
      <c r="A8" s="36"/>
      <c r="B8" s="36"/>
      <c r="C8" s="19"/>
      <c r="D8" s="36"/>
      <c r="E8" s="19">
        <v>145.5</v>
      </c>
      <c r="F8" s="19">
        <v>1</v>
      </c>
      <c r="G8" s="19">
        <v>1</v>
      </c>
      <c r="H8" s="19">
        <v>1</v>
      </c>
      <c r="I8" s="19">
        <v>1</v>
      </c>
      <c r="J8" s="19">
        <v>1</v>
      </c>
      <c r="K8" s="19">
        <v>1</v>
      </c>
      <c r="L8" s="19">
        <v>1</v>
      </c>
      <c r="M8" s="19">
        <v>1</v>
      </c>
      <c r="N8" s="19">
        <v>1</v>
      </c>
      <c r="O8" s="19">
        <v>1</v>
      </c>
      <c r="P8" s="19">
        <v>1</v>
      </c>
      <c r="Q8" s="19">
        <v>1</v>
      </c>
      <c r="R8" s="19">
        <v>2</v>
      </c>
      <c r="S8" s="19">
        <v>2</v>
      </c>
      <c r="T8" s="19">
        <v>2</v>
      </c>
      <c r="U8" s="19">
        <v>2</v>
      </c>
      <c r="V8" s="19">
        <v>2</v>
      </c>
      <c r="W8" s="19">
        <v>6</v>
      </c>
      <c r="X8" s="19">
        <v>6</v>
      </c>
      <c r="Y8" s="19">
        <v>2</v>
      </c>
      <c r="Z8" s="19">
        <v>4</v>
      </c>
      <c r="AA8" s="19">
        <v>8</v>
      </c>
      <c r="AB8" s="19">
        <v>13.5</v>
      </c>
      <c r="AC8" s="19">
        <v>5</v>
      </c>
      <c r="AD8" s="19" t="s">
        <v>383</v>
      </c>
      <c r="AE8" s="19" t="s">
        <v>383</v>
      </c>
      <c r="AF8" s="36"/>
      <c r="AG8" s="37"/>
    </row>
    <row r="9" spans="1:33">
      <c r="A9" s="11">
        <v>1</v>
      </c>
      <c r="B9" s="6" t="s">
        <v>341</v>
      </c>
      <c r="C9" s="6">
        <v>10118</v>
      </c>
      <c r="D9" s="11" t="str">
        <f>IF(C9=10118,Справочник!$B$8,IF(C9=10104,Справочник!$B$4,IF(C9=10106,Справочник!$B$7,IF(C9=10101,Справочник!$B$1,IF(C9=10103,Справочник!$B$2,IF(C9=10120,Справочник!$B$3,IF(C9=10102,Справочник!$B$5,IF(C9=10105,Справочник!$B$7,IF(C9=10119,Справочник!$B$12,IF(C9=10108,Справочник!$B$11,IF(C9=10109,Справочник!$B$12,IF(C9=10121,Справочник!$B$13,IF(C9=10110,Справочник!$B$14,IF(C9=10111,Справочник!$B$15,IF(C9=10112,Справочник!$B$16,IF(C9=10113,Справочник!$B$17,IF(C9=10107,Справочник!$B$10)))))))))))))))))</f>
        <v>МОУ "Заринская СОШ"</v>
      </c>
      <c r="E9" s="23">
        <v>84.81</v>
      </c>
      <c r="F9" s="6">
        <v>0</v>
      </c>
      <c r="G9" s="6">
        <v>0</v>
      </c>
      <c r="H9" s="6">
        <v>1</v>
      </c>
      <c r="I9" s="6">
        <v>1</v>
      </c>
      <c r="J9" s="6">
        <v>1</v>
      </c>
      <c r="K9" s="6">
        <v>1</v>
      </c>
      <c r="L9" s="6">
        <v>0</v>
      </c>
      <c r="M9" s="6">
        <v>1</v>
      </c>
      <c r="N9" s="6">
        <v>1</v>
      </c>
      <c r="O9" s="6">
        <v>1</v>
      </c>
      <c r="P9" s="6">
        <v>0</v>
      </c>
      <c r="Q9" s="6">
        <v>0</v>
      </c>
      <c r="R9" s="6" t="s">
        <v>28</v>
      </c>
      <c r="S9" s="6" t="s">
        <v>28</v>
      </c>
      <c r="T9" s="6" t="s">
        <v>28</v>
      </c>
      <c r="U9" s="6">
        <v>0</v>
      </c>
      <c r="V9" s="6" t="s">
        <v>28</v>
      </c>
      <c r="W9" s="6">
        <v>4</v>
      </c>
      <c r="X9" s="6">
        <v>4</v>
      </c>
      <c r="Y9" s="6">
        <v>0</v>
      </c>
      <c r="Z9" s="6">
        <v>1</v>
      </c>
      <c r="AA9" s="6">
        <v>0</v>
      </c>
      <c r="AB9" s="6" t="s">
        <v>28</v>
      </c>
      <c r="AC9" s="6" t="s">
        <v>28</v>
      </c>
      <c r="AD9" s="6">
        <v>40</v>
      </c>
      <c r="AE9" s="6">
        <v>40</v>
      </c>
      <c r="AF9" s="10" t="str">
        <f t="shared" ref="AF9:AF17" si="0">IF(E9=MAX($E$9:$E$25),"Победитель",IF(E9&gt;=MEDIAN($E$9:$E$25),"Призёр","Участник"))</f>
        <v>Победитель</v>
      </c>
      <c r="AG9" s="27" t="s">
        <v>385</v>
      </c>
    </row>
    <row r="10" spans="1:33" ht="19.5" customHeight="1">
      <c r="A10" s="11">
        <v>2</v>
      </c>
      <c r="B10" s="6" t="s">
        <v>342</v>
      </c>
      <c r="C10" s="6">
        <v>10101</v>
      </c>
      <c r="D10" s="11" t="str">
        <f>IF(C10=10118,Справочник!$B$8,IF(C10=10104,Справочник!$B$4,IF(C10=10106,Справочник!$B$7,IF(C10=10101,Справочник!$B$1,IF(C10=10103,Справочник!$B$2,IF(C10=10120,Справочник!$B$3,IF(C10=10102,Справочник!$B$5,IF(C10=10105,Справочник!$B$7,IF(C10=10119,Справочник!$B$12,IF(C10=10108,Справочник!$B$11,IF(C10=10109,Справочник!$B$12,IF(C10=10121,Справочник!$B$13,IF(C10=10110,Справочник!$B$14,IF(C10=10111,Справочник!$B$15,IF(C10=10112,Справочник!$B$16,IF(C10=10113,Справочник!$B$17,IF(C10=10107,Справочник!$B$10)))))))))))))))))</f>
        <v>МОУ «Арамашевская СОШ им М. Мантурова»</v>
      </c>
      <c r="E10" s="23">
        <v>84.21</v>
      </c>
      <c r="F10" s="6">
        <v>0</v>
      </c>
      <c r="G10" s="6">
        <v>1</v>
      </c>
      <c r="H10" s="6">
        <v>0</v>
      </c>
      <c r="I10" s="6">
        <v>0</v>
      </c>
      <c r="J10" s="6">
        <v>0</v>
      </c>
      <c r="K10" s="6">
        <v>1</v>
      </c>
      <c r="L10" s="6">
        <v>1</v>
      </c>
      <c r="M10" s="6">
        <v>0</v>
      </c>
      <c r="N10" s="6">
        <v>0</v>
      </c>
      <c r="O10" s="6">
        <v>1</v>
      </c>
      <c r="P10" s="6">
        <v>0</v>
      </c>
      <c r="Q10" s="6">
        <v>0</v>
      </c>
      <c r="R10" s="6" t="s">
        <v>28</v>
      </c>
      <c r="S10" s="6" t="s">
        <v>28</v>
      </c>
      <c r="T10" s="6" t="s">
        <v>28</v>
      </c>
      <c r="U10" s="6" t="s">
        <v>28</v>
      </c>
      <c r="V10" s="6" t="s">
        <v>28</v>
      </c>
      <c r="W10" s="6">
        <v>4</v>
      </c>
      <c r="X10" s="6">
        <v>3</v>
      </c>
      <c r="Y10" s="6">
        <v>2</v>
      </c>
      <c r="Z10" s="6">
        <v>1</v>
      </c>
      <c r="AA10" s="6">
        <v>0</v>
      </c>
      <c r="AB10" s="6" t="s">
        <v>28</v>
      </c>
      <c r="AC10" s="6" t="s">
        <v>28</v>
      </c>
      <c r="AD10" s="6">
        <v>40</v>
      </c>
      <c r="AE10" s="6">
        <v>40</v>
      </c>
      <c r="AF10" s="10" t="str">
        <f t="shared" si="0"/>
        <v>Призёр</v>
      </c>
      <c r="AG10" s="27" t="s">
        <v>385</v>
      </c>
    </row>
    <row r="11" spans="1:33">
      <c r="A11" s="11">
        <v>3</v>
      </c>
      <c r="B11" s="6" t="s">
        <v>343</v>
      </c>
      <c r="C11" s="6">
        <v>10109</v>
      </c>
      <c r="D11" s="11" t="str">
        <f>IF(C11=10118,Справочник!$B$8,IF(C11=10104,Справочник!$B$4,IF(C11=10106,Справочник!$B$7,IF(C11=10101,Справочник!$B$1,IF(C11=10103,Справочник!$B$2,IF(C11=10120,Справочник!$B$3,IF(C11=10102,Справочник!$B$5,IF(C11=10105,Справочник!$B$7,IF(C11=10119,Справочник!$B$12,IF(C11=10108,Справочник!$B$11,IF(C11=10109,Справочник!$B$12,IF(C11=10121,Справочник!$B$13,IF(C11=10110,Справочник!$B$14,IF(C11=10111,Справочник!$B$15,IF(C11=10112,Справочник!$B$16,IF(C11=10113,Справочник!$B$17,IF(C11=10107,Справочник!$B$10)))))))))))))))))</f>
        <v>МОУ "Костинская СОШ"</v>
      </c>
      <c r="E11" s="23">
        <v>83.91</v>
      </c>
      <c r="F11" s="6">
        <v>0</v>
      </c>
      <c r="G11" s="6">
        <v>0</v>
      </c>
      <c r="H11" s="6">
        <v>0</v>
      </c>
      <c r="I11" s="6">
        <v>0</v>
      </c>
      <c r="J11" s="6">
        <v>0</v>
      </c>
      <c r="K11" s="6">
        <v>1</v>
      </c>
      <c r="L11" s="6">
        <v>1</v>
      </c>
      <c r="M11" s="6">
        <v>0</v>
      </c>
      <c r="N11" s="6">
        <v>0</v>
      </c>
      <c r="O11" s="6">
        <v>1</v>
      </c>
      <c r="P11" s="6">
        <v>0</v>
      </c>
      <c r="Q11" s="6">
        <v>0</v>
      </c>
      <c r="R11" s="6" t="s">
        <v>28</v>
      </c>
      <c r="S11" s="6" t="s">
        <v>28</v>
      </c>
      <c r="T11" s="6" t="s">
        <v>28</v>
      </c>
      <c r="U11" s="6" t="s">
        <v>28</v>
      </c>
      <c r="V11" s="6" t="s">
        <v>28</v>
      </c>
      <c r="W11" s="6">
        <v>6</v>
      </c>
      <c r="X11" s="6">
        <v>1</v>
      </c>
      <c r="Y11" s="6">
        <v>0</v>
      </c>
      <c r="Z11" s="6">
        <v>1</v>
      </c>
      <c r="AA11" s="6">
        <v>2</v>
      </c>
      <c r="AB11" s="6" t="s">
        <v>28</v>
      </c>
      <c r="AC11" s="6" t="s">
        <v>28</v>
      </c>
      <c r="AD11" s="6">
        <v>40</v>
      </c>
      <c r="AE11" s="6">
        <v>40</v>
      </c>
      <c r="AF11" s="10" t="str">
        <f t="shared" si="0"/>
        <v>Призёр</v>
      </c>
      <c r="AG11" s="27" t="s">
        <v>385</v>
      </c>
    </row>
    <row r="12" spans="1:33">
      <c r="A12" s="11">
        <v>4</v>
      </c>
      <c r="B12" s="6" t="s">
        <v>344</v>
      </c>
      <c r="C12" s="6">
        <v>10103</v>
      </c>
      <c r="D12" s="11" t="str">
        <f>IF(C12=10118,Справочник!$B$8,IF(C12=10104,Справочник!$B$4,IF(C12=10106,Справочник!$B$7,IF(C12=10101,Справочник!$B$1,IF(C12=10103,Справочник!$B$2,IF(C12=10120,Справочник!$B$3,IF(C12=10102,Справочник!$B$5,IF(C12=10105,Справочник!$B$7,IF(C12=10119,Справочник!$B$12,IF(C12=10108,Справочник!$B$11,IF(C12=10109,Справочник!$B$12,IF(C12=10121,Справочник!$B$13,IF(C12=10110,Справочник!$B$14,IF(C12=10111,Справочник!$B$15,IF(C12=10112,Справочник!$B$16,IF(C12=10113,Справочник!$B$17,IF(C12=10107,Справочник!$B$10)))))))))))))))))</f>
        <v>МОУ "Верхнесинячихинская СОШ №2"</v>
      </c>
      <c r="E12" s="23">
        <v>82.41</v>
      </c>
      <c r="F12" s="6">
        <v>0</v>
      </c>
      <c r="G12" s="6">
        <v>0</v>
      </c>
      <c r="H12" s="6">
        <v>0</v>
      </c>
      <c r="I12" s="6">
        <v>0</v>
      </c>
      <c r="J12" s="6">
        <v>1</v>
      </c>
      <c r="K12" s="6">
        <v>0</v>
      </c>
      <c r="L12" s="6">
        <v>0</v>
      </c>
      <c r="M12" s="6">
        <v>1</v>
      </c>
      <c r="N12" s="6">
        <v>0</v>
      </c>
      <c r="O12" s="6">
        <v>1</v>
      </c>
      <c r="P12" s="6">
        <v>0</v>
      </c>
      <c r="Q12" s="6">
        <v>0</v>
      </c>
      <c r="R12" s="6" t="s">
        <v>28</v>
      </c>
      <c r="S12" s="6" t="s">
        <v>28</v>
      </c>
      <c r="T12" s="6" t="s">
        <v>28</v>
      </c>
      <c r="U12" s="6" t="s">
        <v>28</v>
      </c>
      <c r="V12" s="6" t="s">
        <v>28</v>
      </c>
      <c r="W12" s="6">
        <v>2</v>
      </c>
      <c r="X12" s="6">
        <v>3</v>
      </c>
      <c r="Y12" s="6" t="s">
        <v>28</v>
      </c>
      <c r="Z12" s="6" t="s">
        <v>28</v>
      </c>
      <c r="AA12" s="6">
        <v>0</v>
      </c>
      <c r="AB12" s="6" t="s">
        <v>28</v>
      </c>
      <c r="AC12" s="6" t="s">
        <v>28</v>
      </c>
      <c r="AD12" s="6">
        <v>40</v>
      </c>
      <c r="AE12" s="6">
        <v>40</v>
      </c>
      <c r="AF12" s="10" t="str">
        <f t="shared" si="0"/>
        <v>Призёр</v>
      </c>
      <c r="AG12" s="27" t="s">
        <v>385</v>
      </c>
    </row>
    <row r="13" spans="1:33">
      <c r="A13" s="11">
        <v>5</v>
      </c>
      <c r="B13" s="6" t="s">
        <v>345</v>
      </c>
      <c r="C13" s="6">
        <v>10113</v>
      </c>
      <c r="D13" s="11" t="str">
        <f>IF(C13=10118,Справочник!$B$8,IF(C13=10104,Справочник!$B$4,IF(C13=10106,Справочник!$B$7,IF(C13=10101,Справочник!$B$1,IF(C13=10103,Справочник!$B$2,IF(C13=10120,Справочник!$B$3,IF(C13=10102,Справочник!$B$5,IF(C13=10105,Справочник!$B$7,IF(C13=10119,Справочник!$B$12,IF(C13=10108,Справочник!$B$11,IF(C13=10109,Справочник!$B$12,IF(C13=10121,Справочник!$B$13,IF(C13=10110,Справочник!$B$14,IF(C13=10111,Справочник!$B$15,IF(C13=10112,Справочник!$B$16,IF(C13=10113,Справочник!$B$17,IF(C13=10107,Справочник!$B$10)))))))))))))))))</f>
        <v>МОУ "Ялунинская СОШ"</v>
      </c>
      <c r="E13" s="23">
        <v>82.41</v>
      </c>
      <c r="F13" s="6">
        <v>1</v>
      </c>
      <c r="G13" s="6">
        <v>0</v>
      </c>
      <c r="H13" s="6">
        <v>0</v>
      </c>
      <c r="I13" s="6">
        <v>0</v>
      </c>
      <c r="J13" s="6">
        <v>0</v>
      </c>
      <c r="K13" s="6">
        <v>1</v>
      </c>
      <c r="L13" s="6">
        <v>0</v>
      </c>
      <c r="M13" s="6">
        <v>0</v>
      </c>
      <c r="N13" s="6">
        <v>0</v>
      </c>
      <c r="O13" s="6">
        <v>1</v>
      </c>
      <c r="P13" s="6">
        <v>0</v>
      </c>
      <c r="Q13" s="6">
        <v>0</v>
      </c>
      <c r="R13" s="6" t="s">
        <v>28</v>
      </c>
      <c r="S13" s="6" t="s">
        <v>28</v>
      </c>
      <c r="T13" s="6" t="s">
        <v>28</v>
      </c>
      <c r="U13" s="6" t="s">
        <v>28</v>
      </c>
      <c r="V13" s="6" t="s">
        <v>28</v>
      </c>
      <c r="W13" s="6">
        <v>0</v>
      </c>
      <c r="X13" s="6">
        <v>1</v>
      </c>
      <c r="Y13" s="6">
        <v>0</v>
      </c>
      <c r="Z13" s="6">
        <v>2</v>
      </c>
      <c r="AA13" s="6">
        <v>2</v>
      </c>
      <c r="AB13" s="6" t="s">
        <v>28</v>
      </c>
      <c r="AC13" s="6" t="s">
        <v>28</v>
      </c>
      <c r="AD13" s="6">
        <v>40</v>
      </c>
      <c r="AE13" s="6">
        <v>40</v>
      </c>
      <c r="AF13" s="10" t="str">
        <f t="shared" si="0"/>
        <v>Призёр</v>
      </c>
      <c r="AG13" s="27" t="s">
        <v>385</v>
      </c>
    </row>
    <row r="14" spans="1:33">
      <c r="A14" s="11">
        <v>6</v>
      </c>
      <c r="B14" s="6" t="s">
        <v>346</v>
      </c>
      <c r="C14" s="6">
        <v>10118</v>
      </c>
      <c r="D14" s="11" t="str">
        <f>IF(C14=10118,Справочник!$B$8,IF(C14=10104,Справочник!$B$4,IF(C14=10106,Справочник!$B$7,IF(C14=10101,Справочник!$B$1,IF(C14=10103,Справочник!$B$2,IF(C14=10120,Справочник!$B$3,IF(C14=10102,Справочник!$B$5,IF(C14=10105,Справочник!$B$7,IF(C14=10119,Справочник!$B$12,IF(C14=10108,Справочник!$B$11,IF(C14=10109,Справочник!$B$12,IF(C14=10121,Справочник!$B$13,IF(C14=10110,Справочник!$B$14,IF(C14=10111,Справочник!$B$15,IF(C14=10112,Справочник!$B$16,IF(C14=10113,Справочник!$B$17,IF(C14=10107,Справочник!$B$10)))))))))))))))))</f>
        <v>МОУ "Заринская СОШ"</v>
      </c>
      <c r="E14" s="23">
        <v>80.44</v>
      </c>
      <c r="F14" s="6">
        <v>1</v>
      </c>
      <c r="G14" s="6">
        <v>1</v>
      </c>
      <c r="H14" s="6">
        <v>1</v>
      </c>
      <c r="I14" s="6">
        <v>1</v>
      </c>
      <c r="J14" s="6">
        <v>1</v>
      </c>
      <c r="K14" s="6">
        <v>1</v>
      </c>
      <c r="L14" s="6">
        <v>0</v>
      </c>
      <c r="M14" s="6">
        <v>0</v>
      </c>
      <c r="N14" s="6">
        <v>0</v>
      </c>
      <c r="O14" s="6">
        <v>1</v>
      </c>
      <c r="P14" s="6">
        <v>0</v>
      </c>
      <c r="Q14" s="6">
        <v>1</v>
      </c>
      <c r="R14" s="6" t="s">
        <v>28</v>
      </c>
      <c r="S14" s="6" t="s">
        <v>28</v>
      </c>
      <c r="T14" s="6" t="s">
        <v>28</v>
      </c>
      <c r="U14" s="6" t="s">
        <v>28</v>
      </c>
      <c r="V14" s="6" t="s">
        <v>28</v>
      </c>
      <c r="W14" s="6">
        <v>6</v>
      </c>
      <c r="X14" s="6">
        <v>1</v>
      </c>
      <c r="Y14" s="6">
        <v>0</v>
      </c>
      <c r="Z14" s="6">
        <v>3</v>
      </c>
      <c r="AA14" s="6">
        <v>2</v>
      </c>
      <c r="AB14" s="6" t="s">
        <v>28</v>
      </c>
      <c r="AC14" s="6" t="s">
        <v>28</v>
      </c>
      <c r="AD14" s="6">
        <v>39.86</v>
      </c>
      <c r="AE14" s="6">
        <v>34.56</v>
      </c>
      <c r="AF14" s="10" t="str">
        <f t="shared" si="0"/>
        <v>Призёр</v>
      </c>
      <c r="AG14" s="27" t="s">
        <v>385</v>
      </c>
    </row>
    <row r="15" spans="1:33" ht="31.5">
      <c r="A15" s="11">
        <v>7</v>
      </c>
      <c r="B15" s="6" t="s">
        <v>347</v>
      </c>
      <c r="C15" s="6">
        <v>10120</v>
      </c>
      <c r="D15" s="11" t="str">
        <f>IF(C15=10118,Справочник!$B$8,IF(C15=10104,Справочник!$B$4,IF(C15=10106,Справочник!$B$7,IF(C15=10101,Справочник!$B$1,IF(C15=10103,Справочник!$B$2,IF(C15=10120,Справочник!$B$3,IF(C15=10102,Справочник!$B$5,IF(C15=10105,Справочник!$B$7,IF(C15=10119,Справочник!$B$12,IF(C15=10108,Справочник!$B$11,IF(C15=10109,Справочник!$B$12,IF(C15=10121,Справочник!$B$13,IF(C15=10110,Справочник!$B$14,IF(C15=10111,Справочник!$B$15,IF(C15=10112,Справочник!$B$16,IF(C15=10113,Справочник!$B$17,IF(C15=10107,Справочник!$B$10)))))))))))))))))</f>
        <v>ФМОУ «"Верхнесинячихинская СОШ №2"- Нижнесинячихинская ООШ»</v>
      </c>
      <c r="E15" s="23">
        <v>80</v>
      </c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>
        <v>40</v>
      </c>
      <c r="AE15" s="6">
        <v>40</v>
      </c>
      <c r="AF15" s="10" t="str">
        <f t="shared" si="0"/>
        <v>Призёр</v>
      </c>
      <c r="AG15" s="27" t="s">
        <v>385</v>
      </c>
    </row>
    <row r="16" spans="1:33">
      <c r="A16" s="11">
        <v>8</v>
      </c>
      <c r="B16" s="6" t="s">
        <v>348</v>
      </c>
      <c r="C16" s="6">
        <v>10118</v>
      </c>
      <c r="D16" s="11" t="str">
        <f>IF(C16=10118,Справочник!$B$8,IF(C16=10104,Справочник!$B$4,IF(C16=10106,Справочник!$B$7,IF(C16=10101,Справочник!$B$1,IF(C16=10103,Справочник!$B$2,IF(C16=10120,Справочник!$B$3,IF(C16=10102,Справочник!$B$5,IF(C16=10105,Справочник!$B$7,IF(C16=10119,Справочник!$B$12,IF(C16=10108,Справочник!$B$11,IF(C16=10109,Справочник!$B$12,IF(C16=10121,Справочник!$B$13,IF(C16=10110,Справочник!$B$14,IF(C16=10111,Справочник!$B$15,IF(C16=10112,Справочник!$B$16,IF(C16=10113,Справочник!$B$17,IF(C16=10107,Справочник!$B$10)))))))))))))))))</f>
        <v>МОУ "Заринская СОШ"</v>
      </c>
      <c r="E16" s="23">
        <v>77.83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6">
        <v>1</v>
      </c>
      <c r="L16" s="6">
        <v>1</v>
      </c>
      <c r="M16" s="6">
        <v>1</v>
      </c>
      <c r="N16" s="6">
        <v>1</v>
      </c>
      <c r="O16" s="6">
        <v>1</v>
      </c>
      <c r="P16" s="6">
        <v>0</v>
      </c>
      <c r="Q16" s="6">
        <v>0</v>
      </c>
      <c r="R16" s="6" t="s">
        <v>28</v>
      </c>
      <c r="S16" s="6" t="s">
        <v>28</v>
      </c>
      <c r="T16" s="6" t="s">
        <v>28</v>
      </c>
      <c r="U16" s="6" t="s">
        <v>28</v>
      </c>
      <c r="V16" s="6" t="s">
        <v>28</v>
      </c>
      <c r="W16" s="6">
        <v>4</v>
      </c>
      <c r="X16" s="6">
        <v>3</v>
      </c>
      <c r="Y16" s="6">
        <v>2</v>
      </c>
      <c r="Z16" s="6">
        <v>1</v>
      </c>
      <c r="AA16" s="6">
        <v>0</v>
      </c>
      <c r="AB16" s="6" t="s">
        <v>28</v>
      </c>
      <c r="AC16" s="6" t="s">
        <v>28</v>
      </c>
      <c r="AD16" s="6">
        <v>36.78</v>
      </c>
      <c r="AE16" s="6">
        <v>36.54</v>
      </c>
      <c r="AF16" s="10" t="str">
        <f t="shared" si="0"/>
        <v>Призёр</v>
      </c>
      <c r="AG16" s="27" t="s">
        <v>385</v>
      </c>
    </row>
    <row r="17" spans="1:33" ht="18" customHeight="1">
      <c r="A17" s="11">
        <v>9</v>
      </c>
      <c r="B17" s="6" t="s">
        <v>349</v>
      </c>
      <c r="C17" s="6">
        <v>10101</v>
      </c>
      <c r="D17" s="11" t="str">
        <f>IF(C17=10118,Справочник!$B$8,IF(C17=10104,Справочник!$B$4,IF(C17=10106,Справочник!$B$7,IF(C17=10101,Справочник!$B$1,IF(C17=10103,Справочник!$B$2,IF(C17=10120,Справочник!$B$3,IF(C17=10102,Справочник!$B$5,IF(C17=10105,Справочник!$B$7,IF(C17=10119,Справочник!$B$12,IF(C17=10108,Справочник!$B$11,IF(C17=10109,Справочник!$B$12,IF(C17=10121,Справочник!$B$13,IF(C17=10110,Справочник!$B$14,IF(C17=10111,Справочник!$B$15,IF(C17=10112,Справочник!$B$16,IF(C17=10113,Справочник!$B$17,IF(C17=10107,Справочник!$B$10)))))))))))))))))</f>
        <v>МОУ «Арамашевская СОШ им М. Мантурова»</v>
      </c>
      <c r="E17" s="23">
        <v>77.569999999999993</v>
      </c>
      <c r="F17" s="6">
        <v>0</v>
      </c>
      <c r="G17" s="6">
        <v>0</v>
      </c>
      <c r="H17" s="6">
        <v>1</v>
      </c>
      <c r="I17" s="6">
        <v>1</v>
      </c>
      <c r="J17" s="6">
        <v>0</v>
      </c>
      <c r="K17" s="6">
        <v>1</v>
      </c>
      <c r="L17" s="6">
        <v>1</v>
      </c>
      <c r="M17" s="6">
        <v>0</v>
      </c>
      <c r="N17" s="6">
        <v>0</v>
      </c>
      <c r="O17" s="6">
        <v>0</v>
      </c>
      <c r="P17" s="6">
        <v>0</v>
      </c>
      <c r="Q17" s="6">
        <v>0</v>
      </c>
      <c r="R17" s="6" t="s">
        <v>28</v>
      </c>
      <c r="S17" s="6" t="s">
        <v>28</v>
      </c>
      <c r="T17" s="6" t="s">
        <v>28</v>
      </c>
      <c r="U17" s="6" t="s">
        <v>28</v>
      </c>
      <c r="V17" s="6" t="s">
        <v>28</v>
      </c>
      <c r="W17" s="6">
        <v>4</v>
      </c>
      <c r="X17" s="6">
        <v>0</v>
      </c>
      <c r="Y17" s="6">
        <v>0</v>
      </c>
      <c r="Z17" s="6">
        <v>1</v>
      </c>
      <c r="AA17" s="6">
        <v>2</v>
      </c>
      <c r="AB17" s="6" t="s">
        <v>28</v>
      </c>
      <c r="AC17" s="6" t="s">
        <v>28</v>
      </c>
      <c r="AD17" s="6">
        <v>38.619999999999997</v>
      </c>
      <c r="AE17" s="6">
        <v>35.64</v>
      </c>
      <c r="AF17" s="10" t="str">
        <f t="shared" si="0"/>
        <v>Призёр</v>
      </c>
      <c r="AG17" s="27" t="s">
        <v>385</v>
      </c>
    </row>
    <row r="18" spans="1:33">
      <c r="A18" s="11">
        <v>10</v>
      </c>
      <c r="B18" s="6" t="s">
        <v>350</v>
      </c>
      <c r="C18" s="6">
        <v>10103</v>
      </c>
      <c r="D18" s="11" t="str">
        <f>IF(C18=10118,Справочник!$B$8,IF(C18=10104,Справочник!$B$4,IF(C18=10106,Справочник!$B$7,IF(C18=10101,Справочник!$B$1,IF(C18=10103,Справочник!$B$2,IF(C18=10120,Справочник!$B$3,IF(C18=10102,Справочник!$B$5,IF(C18=10105,Справочник!$B$7,IF(C18=10119,Справочник!$B$12,IF(C18=10108,Справочник!$B$11,IF(C18=10109,Справочник!$B$12,IF(C18=10121,Справочник!$B$13,IF(C18=10110,Справочник!$B$14,IF(C18=10111,Справочник!$B$15,IF(C18=10112,Справочник!$B$16,IF(C18=10113,Справочник!$B$17,IF(C18=10107,Справочник!$B$10)))))))))))))))))</f>
        <v>МОУ "Верхнесинячихинская СОШ №2"</v>
      </c>
      <c r="E18" s="23">
        <v>75.7</v>
      </c>
      <c r="F18" s="6">
        <v>0</v>
      </c>
      <c r="G18" s="6">
        <v>0</v>
      </c>
      <c r="H18" s="6">
        <v>0</v>
      </c>
      <c r="I18" s="6">
        <v>1</v>
      </c>
      <c r="J18" s="6">
        <v>0</v>
      </c>
      <c r="K18" s="6">
        <v>0</v>
      </c>
      <c r="L18" s="6">
        <v>0</v>
      </c>
      <c r="M18" s="6">
        <v>0</v>
      </c>
      <c r="N18" s="6">
        <v>0</v>
      </c>
      <c r="O18" s="6">
        <v>0</v>
      </c>
      <c r="P18" s="6">
        <v>0</v>
      </c>
      <c r="Q18" s="6">
        <v>0</v>
      </c>
      <c r="R18" s="6" t="s">
        <v>28</v>
      </c>
      <c r="S18" s="6" t="s">
        <v>28</v>
      </c>
      <c r="T18" s="6" t="s">
        <v>28</v>
      </c>
      <c r="U18" s="6" t="s">
        <v>28</v>
      </c>
      <c r="V18" s="6">
        <v>0</v>
      </c>
      <c r="W18" s="6">
        <v>1</v>
      </c>
      <c r="X18" s="6" t="s">
        <v>28</v>
      </c>
      <c r="Y18" s="6">
        <v>0</v>
      </c>
      <c r="Z18" s="6">
        <v>2</v>
      </c>
      <c r="AA18" s="6">
        <v>2</v>
      </c>
      <c r="AB18" s="6" t="s">
        <v>28</v>
      </c>
      <c r="AC18" s="6" t="s">
        <v>28</v>
      </c>
      <c r="AD18" s="6">
        <v>37.99</v>
      </c>
      <c r="AE18" s="6">
        <v>35.909999999999997</v>
      </c>
      <c r="AF18" s="10" t="s">
        <v>27</v>
      </c>
      <c r="AG18" s="27" t="s">
        <v>385</v>
      </c>
    </row>
    <row r="19" spans="1:33">
      <c r="A19" s="11">
        <v>11</v>
      </c>
      <c r="B19" s="6" t="s">
        <v>351</v>
      </c>
      <c r="C19" s="6">
        <v>10118</v>
      </c>
      <c r="D19" s="11" t="str">
        <f>IF(C19=10118,Справочник!$B$8,IF(C19=10104,Справочник!$B$4,IF(C19=10106,Справочник!$B$7,IF(C19=10101,Справочник!$B$1,IF(C19=10103,Справочник!$B$2,IF(C19=10120,Справочник!$B$3,IF(C19=10102,Справочник!$B$5,IF(C19=10105,Справочник!$B$7,IF(C19=10119,Справочник!$B$12,IF(C19=10108,Справочник!$B$11,IF(C19=10109,Справочник!$B$12,IF(C19=10121,Справочник!$B$13,IF(C19=10110,Справочник!$B$14,IF(C19=10111,Справочник!$B$15,IF(C19=10112,Справочник!$B$16,IF(C19=10113,Справочник!$B$17,IF(C19=10107,Справочник!$B$10)))))))))))))))))</f>
        <v>МОУ "Заринская СОШ"</v>
      </c>
      <c r="E19" s="23">
        <v>75.69</v>
      </c>
      <c r="F19" s="6">
        <v>0</v>
      </c>
      <c r="G19" s="6">
        <v>0</v>
      </c>
      <c r="H19" s="6">
        <v>1</v>
      </c>
      <c r="I19" s="6">
        <v>0</v>
      </c>
      <c r="J19" s="6">
        <v>1</v>
      </c>
      <c r="K19" s="6">
        <v>0</v>
      </c>
      <c r="L19" s="6">
        <v>1</v>
      </c>
      <c r="M19" s="6">
        <v>1</v>
      </c>
      <c r="N19" s="6">
        <v>0</v>
      </c>
      <c r="O19" s="6">
        <v>1</v>
      </c>
      <c r="P19" s="6">
        <v>0</v>
      </c>
      <c r="Q19" s="6">
        <v>0</v>
      </c>
      <c r="R19" s="6" t="s">
        <v>28</v>
      </c>
      <c r="S19" s="6" t="s">
        <v>28</v>
      </c>
      <c r="T19" s="6">
        <v>0</v>
      </c>
      <c r="U19" s="6" t="s">
        <v>28</v>
      </c>
      <c r="V19" s="6" t="s">
        <v>28</v>
      </c>
      <c r="W19" s="6" t="s">
        <v>28</v>
      </c>
      <c r="X19" s="6" t="s">
        <v>28</v>
      </c>
      <c r="Y19" s="6">
        <v>0</v>
      </c>
      <c r="Z19" s="6">
        <v>1</v>
      </c>
      <c r="AA19" s="6">
        <v>0</v>
      </c>
      <c r="AB19" s="6" t="s">
        <v>28</v>
      </c>
      <c r="AC19" s="6" t="s">
        <v>28</v>
      </c>
      <c r="AD19" s="6">
        <v>37.69</v>
      </c>
      <c r="AE19" s="6">
        <v>36.200000000000003</v>
      </c>
      <c r="AF19" s="10" t="s">
        <v>27</v>
      </c>
      <c r="AG19" s="27" t="s">
        <v>385</v>
      </c>
    </row>
    <row r="20" spans="1:33">
      <c r="A20" s="11">
        <v>12</v>
      </c>
      <c r="B20" s="6" t="s">
        <v>352</v>
      </c>
      <c r="C20" s="6">
        <v>10109</v>
      </c>
      <c r="D20" s="11" t="str">
        <f>IF(C20=10118,Справочник!$B$8,IF(C20=10104,Справочник!$B$4,IF(C20=10106,Справочник!$B$7,IF(C20=10101,Справочник!$B$1,IF(C20=10103,Справочник!$B$2,IF(C20=10120,Справочник!$B$3,IF(C20=10102,Справочник!$B$5,IF(C20=10105,Справочник!$B$7,IF(C20=10119,Справочник!$B$12,IF(C20=10108,Справочник!$B$11,IF(C20=10109,Справочник!$B$12,IF(C20=10121,Справочник!$B$13,IF(C20=10110,Справочник!$B$14,IF(C20=10111,Справочник!$B$15,IF(C20=10112,Справочник!$B$16,IF(C20=10113,Справочник!$B$17,IF(C20=10107,Справочник!$B$10)))))))))))))))))</f>
        <v>МОУ "Костинская СОШ"</v>
      </c>
      <c r="E20" s="23">
        <v>73.569999999999993</v>
      </c>
      <c r="F20" s="6">
        <v>0</v>
      </c>
      <c r="G20" s="6">
        <v>0</v>
      </c>
      <c r="H20" s="6">
        <v>0</v>
      </c>
      <c r="I20" s="6">
        <v>0</v>
      </c>
      <c r="J20" s="6">
        <v>1</v>
      </c>
      <c r="K20" s="6">
        <v>0</v>
      </c>
      <c r="L20" s="6">
        <v>1</v>
      </c>
      <c r="M20" s="6">
        <v>0</v>
      </c>
      <c r="N20" s="6">
        <v>1</v>
      </c>
      <c r="O20" s="6">
        <v>1</v>
      </c>
      <c r="P20" s="6">
        <v>0</v>
      </c>
      <c r="Q20" s="6">
        <v>0</v>
      </c>
      <c r="R20" s="6" t="s">
        <v>28</v>
      </c>
      <c r="S20" s="6" t="s">
        <v>28</v>
      </c>
      <c r="T20" s="6" t="s">
        <v>28</v>
      </c>
      <c r="U20" s="6" t="s">
        <v>28</v>
      </c>
      <c r="V20" s="6" t="s">
        <v>28</v>
      </c>
      <c r="W20" s="6">
        <v>3</v>
      </c>
      <c r="X20" s="6">
        <v>3</v>
      </c>
      <c r="Y20" s="6">
        <v>0</v>
      </c>
      <c r="Z20" s="6">
        <v>0</v>
      </c>
      <c r="AA20" s="6">
        <v>4</v>
      </c>
      <c r="AB20" s="6" t="s">
        <v>28</v>
      </c>
      <c r="AC20" s="6" t="s">
        <v>28</v>
      </c>
      <c r="AD20" s="6">
        <v>39.96</v>
      </c>
      <c r="AE20" s="6">
        <v>29.4</v>
      </c>
      <c r="AF20" s="10" t="s">
        <v>27</v>
      </c>
      <c r="AG20" s="27" t="s">
        <v>385</v>
      </c>
    </row>
    <row r="21" spans="1:33" ht="31.5">
      <c r="A21" s="11">
        <v>13</v>
      </c>
      <c r="B21" s="6" t="s">
        <v>353</v>
      </c>
      <c r="C21" s="6">
        <v>10120</v>
      </c>
      <c r="D21" s="11" t="str">
        <f>IF(C21=10118,Справочник!$B$8,IF(C21=10104,Справочник!$B$4,IF(C21=10106,Справочник!$B$7,IF(C21=10101,Справочник!$B$1,IF(C21=10103,Справочник!$B$2,IF(C21=10120,Справочник!$B$3,IF(C21=10102,Справочник!$B$5,IF(C21=10105,Справочник!$B$7,IF(C21=10119,Справочник!$B$12,IF(C21=10108,Справочник!$B$11,IF(C21=10109,Справочник!$B$12,IF(C21=10121,Справочник!$B$13,IF(C21=10110,Справочник!$B$14,IF(C21=10111,Справочник!$B$15,IF(C21=10112,Справочник!$B$16,IF(C21=10113,Справочник!$B$17,IF(C21=10107,Справочник!$B$10)))))))))))))))))</f>
        <v>ФМОУ «"Верхнесинячихинская СОШ №2"- Нижнесинячихинская ООШ»</v>
      </c>
      <c r="E21" s="23">
        <v>70.11</v>
      </c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>
        <v>35.85</v>
      </c>
      <c r="AE21" s="6">
        <v>34.26</v>
      </c>
      <c r="AF21" s="10" t="str">
        <f>IF(E21=MAX($E$9:$E$25),"Победитель",IF(E21&gt;=MEDIAN($E$9:$E$25),"Призёр","Участник"))</f>
        <v>Участник</v>
      </c>
      <c r="AG21" s="27" t="s">
        <v>385</v>
      </c>
    </row>
    <row r="22" spans="1:33" ht="31.5">
      <c r="A22" s="11">
        <v>14</v>
      </c>
      <c r="B22" s="6" t="s">
        <v>354</v>
      </c>
      <c r="C22" s="6">
        <v>10120</v>
      </c>
      <c r="D22" s="11" t="str">
        <f>IF(C22=10118,Справочник!$B$8,IF(C22=10104,Справочник!$B$4,IF(C22=10106,Справочник!$B$7,IF(C22=10101,Справочник!$B$1,IF(C22=10103,Справочник!$B$2,IF(C22=10120,Справочник!$B$3,IF(C22=10102,Справочник!$B$5,IF(C22=10105,Справочник!$B$7,IF(C22=10119,Справочник!$B$12,IF(C22=10108,Справочник!$B$11,IF(C22=10109,Справочник!$B$12,IF(C22=10121,Справочник!$B$13,IF(C22=10110,Справочник!$B$14,IF(C22=10111,Справочник!$B$15,IF(C22=10112,Справочник!$B$16,IF(C22=10113,Справочник!$B$17,IF(C22=10107,Справочник!$B$10)))))))))))))))))</f>
        <v>ФМОУ «"Верхнесинячихинская СОШ №2"- Нижнесинячихинская ООШ»</v>
      </c>
      <c r="E22" s="23">
        <v>69.19</v>
      </c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>
        <v>33.53</v>
      </c>
      <c r="AE22" s="6">
        <v>35.659999999999997</v>
      </c>
      <c r="AF22" s="10" t="str">
        <f t="shared" ref="AF22:AF25" si="1">IF(E22=MAX($E$9:$E$25),"Победитель",IF(E22&gt;=MEDIAN($E$9:$E$25),"Призёр","Участник"))</f>
        <v>Участник</v>
      </c>
      <c r="AG22" s="27" t="s">
        <v>385</v>
      </c>
    </row>
    <row r="23" spans="1:33">
      <c r="A23" s="11">
        <v>15</v>
      </c>
      <c r="B23" s="6" t="s">
        <v>355</v>
      </c>
      <c r="C23" s="6">
        <v>10103</v>
      </c>
      <c r="D23" s="11" t="str">
        <f>IF(C23=10118,Справочник!$B$8,IF(C23=10104,Справочник!$B$4,IF(C23=10106,Справочник!$B$7,IF(C23=10101,Справочник!$B$1,IF(C23=10103,Справочник!$B$2,IF(C23=10120,Справочник!$B$3,IF(C23=10102,Справочник!$B$5,IF(C23=10105,Справочник!$B$7,IF(C23=10119,Справочник!$B$12,IF(C23=10108,Справочник!$B$11,IF(C23=10109,Справочник!$B$12,IF(C23=10121,Справочник!$B$13,IF(C23=10110,Справочник!$B$14,IF(C23=10111,Справочник!$B$15,IF(C23=10112,Справочник!$B$16,IF(C23=10113,Справочник!$B$17,IF(C23=10107,Справочник!$B$10)))))))))))))))))</f>
        <v>МОУ "Верхнесинячихинская СОШ №2"</v>
      </c>
      <c r="E23" s="23">
        <v>9</v>
      </c>
      <c r="F23" s="6">
        <v>0</v>
      </c>
      <c r="G23" s="6">
        <v>1</v>
      </c>
      <c r="H23" s="6">
        <v>0</v>
      </c>
      <c r="I23" s="6" t="s">
        <v>28</v>
      </c>
      <c r="J23" s="6">
        <v>1</v>
      </c>
      <c r="K23" s="6">
        <v>0</v>
      </c>
      <c r="L23" s="6">
        <v>1</v>
      </c>
      <c r="M23" s="6">
        <v>0</v>
      </c>
      <c r="N23" s="6">
        <v>0</v>
      </c>
      <c r="O23" s="6">
        <v>0</v>
      </c>
      <c r="P23" s="6">
        <v>0</v>
      </c>
      <c r="Q23" s="6">
        <v>0</v>
      </c>
      <c r="R23" s="6" t="s">
        <v>28</v>
      </c>
      <c r="S23" s="6" t="s">
        <v>28</v>
      </c>
      <c r="T23" s="6" t="s">
        <v>28</v>
      </c>
      <c r="U23" s="6" t="s">
        <v>28</v>
      </c>
      <c r="V23" s="6" t="s">
        <v>28</v>
      </c>
      <c r="W23" s="6">
        <v>2</v>
      </c>
      <c r="X23" s="6">
        <v>3</v>
      </c>
      <c r="Y23" s="6">
        <v>0</v>
      </c>
      <c r="Z23" s="6">
        <v>1</v>
      </c>
      <c r="AA23" s="6" t="s">
        <v>28</v>
      </c>
      <c r="AB23" s="6" t="s">
        <v>28</v>
      </c>
      <c r="AC23" s="6" t="s">
        <v>28</v>
      </c>
      <c r="AD23" s="6"/>
      <c r="AE23" s="6"/>
      <c r="AF23" s="10" t="str">
        <f t="shared" si="1"/>
        <v>Участник</v>
      </c>
    </row>
    <row r="24" spans="1:33">
      <c r="A24" s="11">
        <v>16</v>
      </c>
      <c r="B24" s="6" t="s">
        <v>356</v>
      </c>
      <c r="C24" s="6">
        <v>10105</v>
      </c>
      <c r="D24" s="11" t="str">
        <f>IF(C24=10118,Справочник!$B$8,IF(C24=10104,Справочник!$B$4,IF(C24=10106,Справочник!$B$7,IF(C24=10101,Справочник!$B$1,IF(C24=10103,Справочник!$B$2,IF(C24=10120,Справочник!$B$3,IF(C24=10102,Справочник!$B$5,IF(C24=10105,Справочник!$B$7,IF(C24=10119,Справочник!$B$12,IF(C24=10108,Справочник!$B$11,IF(C24=10109,Справочник!$B$12,IF(C24=10121,Справочник!$B$13,IF(C24=10110,Справочник!$B$14,IF(C24=10111,Справочник!$B$15,IF(C24=10112,Справочник!$B$16,IF(C24=10113,Справочник!$B$17,IF(C24=10107,Справочник!$B$10)))))))))))))))))</f>
        <v>МОУ "Деевская СОШ"</v>
      </c>
      <c r="E24" s="23">
        <v>4.51</v>
      </c>
      <c r="F24" s="6">
        <v>0</v>
      </c>
      <c r="G24" s="6">
        <v>0</v>
      </c>
      <c r="H24" s="6">
        <v>1</v>
      </c>
      <c r="I24" s="6">
        <v>0</v>
      </c>
      <c r="J24" s="6">
        <v>1</v>
      </c>
      <c r="K24" s="6">
        <v>0</v>
      </c>
      <c r="L24" s="6">
        <v>0</v>
      </c>
      <c r="M24" s="6">
        <v>1</v>
      </c>
      <c r="N24" s="6">
        <v>0</v>
      </c>
      <c r="O24" s="6">
        <v>0</v>
      </c>
      <c r="P24" s="6">
        <v>0</v>
      </c>
      <c r="Q24" s="6">
        <v>0</v>
      </c>
      <c r="R24" s="6" t="s">
        <v>28</v>
      </c>
      <c r="S24" s="6" t="s">
        <v>28</v>
      </c>
      <c r="T24" s="6" t="s">
        <v>28</v>
      </c>
      <c r="U24" s="6">
        <v>2</v>
      </c>
      <c r="V24" s="6" t="s">
        <v>28</v>
      </c>
      <c r="W24" s="6">
        <v>1</v>
      </c>
      <c r="X24" s="6">
        <v>1</v>
      </c>
      <c r="Y24" s="6">
        <v>2</v>
      </c>
      <c r="Z24" s="6">
        <v>2</v>
      </c>
      <c r="AA24" s="6">
        <v>4</v>
      </c>
      <c r="AB24" s="6" t="s">
        <v>28</v>
      </c>
      <c r="AC24" s="6" t="s">
        <v>28</v>
      </c>
      <c r="AD24" s="6"/>
      <c r="AE24" s="6"/>
      <c r="AF24" s="10" t="str">
        <f t="shared" si="1"/>
        <v>Участник</v>
      </c>
    </row>
    <row r="25" spans="1:33">
      <c r="A25" s="11">
        <v>17</v>
      </c>
      <c r="B25" s="6" t="s">
        <v>357</v>
      </c>
      <c r="C25" s="6">
        <v>10105</v>
      </c>
      <c r="D25" s="11" t="str">
        <f>IF(C25=10118,Справочник!$B$8,IF(C25=10104,Справочник!$B$4,IF(C25=10106,Справочник!$B$7,IF(C25=10101,Справочник!$B$1,IF(C25=10103,Справочник!$B$2,IF(C25=10120,Справочник!$B$3,IF(C25=10102,Справочник!$B$5,IF(C25=10105,Справочник!$B$7,IF(C25=10119,Справочник!$B$12,IF(C25=10108,Справочник!$B$11,IF(C25=10109,Справочник!$B$12,IF(C25=10121,Справочник!$B$13,IF(C25=10110,Справочник!$B$14,IF(C25=10111,Справочник!$B$15,IF(C25=10112,Справочник!$B$16,IF(C25=10113,Справочник!$B$17,IF(C25=10107,Справочник!$B$10)))))))))))))))))</f>
        <v>МОУ "Деевская СОШ"</v>
      </c>
      <c r="E25" s="23">
        <v>0.3</v>
      </c>
      <c r="F25" s="6">
        <v>0</v>
      </c>
      <c r="G25" s="6" t="s">
        <v>28</v>
      </c>
      <c r="H25" s="6">
        <v>0</v>
      </c>
      <c r="I25" s="6">
        <v>0</v>
      </c>
      <c r="J25" s="6">
        <v>0</v>
      </c>
      <c r="K25" s="6">
        <v>0</v>
      </c>
      <c r="L25" s="6">
        <v>0</v>
      </c>
      <c r="M25" s="6">
        <v>0</v>
      </c>
      <c r="N25" s="6">
        <v>0</v>
      </c>
      <c r="O25" s="6">
        <v>1</v>
      </c>
      <c r="P25" s="6">
        <v>0</v>
      </c>
      <c r="Q25" s="6">
        <v>0</v>
      </c>
      <c r="R25" s="6" t="s">
        <v>28</v>
      </c>
      <c r="S25" s="6" t="s">
        <v>28</v>
      </c>
      <c r="T25" s="6" t="s">
        <v>28</v>
      </c>
      <c r="U25" s="6" t="s">
        <v>28</v>
      </c>
      <c r="V25" s="6" t="s">
        <v>28</v>
      </c>
      <c r="W25" s="6" t="s">
        <v>28</v>
      </c>
      <c r="X25" s="6" t="s">
        <v>28</v>
      </c>
      <c r="Y25" s="6" t="s">
        <v>28</v>
      </c>
      <c r="Z25" s="6" t="s">
        <v>28</v>
      </c>
      <c r="AA25" s="6" t="s">
        <v>28</v>
      </c>
      <c r="AB25" s="6" t="s">
        <v>28</v>
      </c>
      <c r="AC25" s="6" t="s">
        <v>28</v>
      </c>
      <c r="AD25" s="6"/>
      <c r="AE25" s="6"/>
      <c r="AF25" s="10" t="str">
        <f t="shared" si="1"/>
        <v>Участник</v>
      </c>
    </row>
    <row r="26" spans="1:33">
      <c r="D26" s="27" t="s">
        <v>375</v>
      </c>
      <c r="E26" s="26">
        <f>AVERAGE(E9:E25)</f>
        <v>65.391764705882352</v>
      </c>
      <c r="F26" s="26">
        <f t="shared" ref="F26:AA26" si="2">AVERAGE(F9:F25)</f>
        <v>0.14285714285714285</v>
      </c>
      <c r="G26" s="26">
        <f t="shared" si="2"/>
        <v>0.23076923076923078</v>
      </c>
      <c r="H26" s="26">
        <f t="shared" si="2"/>
        <v>0.35714285714285715</v>
      </c>
      <c r="I26" s="26">
        <f t="shared" si="2"/>
        <v>0.30769230769230771</v>
      </c>
      <c r="J26" s="26">
        <f t="shared" si="2"/>
        <v>0.5</v>
      </c>
      <c r="K26" s="26">
        <f t="shared" si="2"/>
        <v>0.5</v>
      </c>
      <c r="L26" s="26">
        <f t="shared" si="2"/>
        <v>0.5</v>
      </c>
      <c r="M26" s="26">
        <f t="shared" si="2"/>
        <v>0.35714285714285715</v>
      </c>
      <c r="N26" s="26">
        <f t="shared" si="2"/>
        <v>0.21428571428571427</v>
      </c>
      <c r="O26" s="26">
        <f t="shared" si="2"/>
        <v>0.7142857142857143</v>
      </c>
      <c r="P26" s="26">
        <f t="shared" si="2"/>
        <v>0</v>
      </c>
      <c r="Q26" s="26">
        <f t="shared" si="2"/>
        <v>7.1428571428571425E-2</v>
      </c>
      <c r="R26" s="26">
        <v>0</v>
      </c>
      <c r="S26" s="26">
        <v>0</v>
      </c>
      <c r="T26" s="26">
        <f t="shared" si="2"/>
        <v>0</v>
      </c>
      <c r="U26" s="26">
        <v>0.1</v>
      </c>
      <c r="V26" s="26">
        <f t="shared" si="2"/>
        <v>0</v>
      </c>
      <c r="W26" s="26">
        <f t="shared" si="2"/>
        <v>3.0833333333333335</v>
      </c>
      <c r="X26" s="26">
        <f t="shared" si="2"/>
        <v>2.0909090909090908</v>
      </c>
      <c r="Y26" s="26">
        <f t="shared" si="2"/>
        <v>0.5</v>
      </c>
      <c r="Z26" s="26">
        <f t="shared" si="2"/>
        <v>1.3333333333333333</v>
      </c>
      <c r="AA26" s="26">
        <f t="shared" si="2"/>
        <v>1.5</v>
      </c>
      <c r="AB26" s="26">
        <v>0</v>
      </c>
      <c r="AC26" s="26">
        <v>0</v>
      </c>
      <c r="AD26" s="26">
        <v>31.8</v>
      </c>
      <c r="AE26" s="26">
        <v>30.5</v>
      </c>
    </row>
    <row r="27" spans="1:33">
      <c r="D27" s="27" t="s">
        <v>376</v>
      </c>
      <c r="E27" s="27">
        <v>45</v>
      </c>
      <c r="F27" s="27">
        <v>10</v>
      </c>
      <c r="G27" s="27">
        <v>20</v>
      </c>
      <c r="H27" s="27">
        <v>40</v>
      </c>
      <c r="I27" s="27">
        <v>30</v>
      </c>
      <c r="J27" s="27">
        <v>50</v>
      </c>
      <c r="K27" s="27">
        <v>50</v>
      </c>
      <c r="L27" s="27">
        <v>50</v>
      </c>
      <c r="M27" s="27">
        <v>40</v>
      </c>
      <c r="N27" s="27">
        <v>20</v>
      </c>
      <c r="O27" s="27">
        <v>70</v>
      </c>
      <c r="P27" s="27">
        <v>0</v>
      </c>
      <c r="Q27" s="27">
        <v>10</v>
      </c>
      <c r="R27" s="27">
        <v>0</v>
      </c>
      <c r="S27" s="27">
        <v>0</v>
      </c>
      <c r="T27" s="27">
        <v>0</v>
      </c>
      <c r="U27" s="27">
        <v>5</v>
      </c>
      <c r="V27" s="27">
        <v>0</v>
      </c>
      <c r="W27" s="27">
        <v>52</v>
      </c>
      <c r="X27" s="27">
        <v>35</v>
      </c>
      <c r="Y27" s="27">
        <v>25</v>
      </c>
      <c r="Z27" s="27">
        <v>33</v>
      </c>
      <c r="AA27" s="27">
        <v>19</v>
      </c>
      <c r="AB27" s="27">
        <v>0</v>
      </c>
      <c r="AC27" s="27">
        <v>0</v>
      </c>
      <c r="AD27" s="27">
        <v>80</v>
      </c>
      <c r="AE27" s="27">
        <v>76</v>
      </c>
    </row>
    <row r="28" spans="1:33">
      <c r="D28" s="37" t="s">
        <v>377</v>
      </c>
      <c r="E28" s="37"/>
      <c r="F28" s="27">
        <v>88</v>
      </c>
      <c r="G28" s="27">
        <v>82</v>
      </c>
      <c r="H28" s="27">
        <v>71</v>
      </c>
      <c r="I28" s="27">
        <v>76</v>
      </c>
      <c r="J28" s="27">
        <v>59</v>
      </c>
      <c r="K28" s="27">
        <v>59</v>
      </c>
      <c r="L28" s="27">
        <v>59</v>
      </c>
      <c r="M28" s="27">
        <v>71</v>
      </c>
      <c r="N28" s="27">
        <v>82</v>
      </c>
      <c r="O28" s="27">
        <v>41</v>
      </c>
      <c r="P28" s="27">
        <v>100</v>
      </c>
      <c r="Q28" s="27">
        <v>59</v>
      </c>
      <c r="R28" s="27">
        <v>100</v>
      </c>
      <c r="S28" s="27">
        <v>100</v>
      </c>
      <c r="T28" s="27">
        <v>100</v>
      </c>
      <c r="U28" s="27">
        <v>94</v>
      </c>
      <c r="V28" s="27">
        <v>100</v>
      </c>
      <c r="W28" s="27">
        <v>35</v>
      </c>
      <c r="X28" s="27">
        <v>41</v>
      </c>
      <c r="Y28" s="27">
        <v>82</v>
      </c>
      <c r="Z28" s="27">
        <v>35</v>
      </c>
      <c r="AA28" s="27">
        <v>59</v>
      </c>
      <c r="AB28" s="27">
        <v>100</v>
      </c>
      <c r="AC28" s="27">
        <v>100</v>
      </c>
      <c r="AD28" s="27">
        <v>18</v>
      </c>
      <c r="AE28" s="27">
        <v>18</v>
      </c>
    </row>
  </sheetData>
  <mergeCells count="16">
    <mergeCell ref="AF6:AF8"/>
    <mergeCell ref="AG6:AG8"/>
    <mergeCell ref="D28:E28"/>
    <mergeCell ref="AD6:AE6"/>
    <mergeCell ref="A1:A4"/>
    <mergeCell ref="B1:AF1"/>
    <mergeCell ref="B2:AF2"/>
    <mergeCell ref="B3:AF3"/>
    <mergeCell ref="B4:AF4"/>
    <mergeCell ref="C6:C7"/>
    <mergeCell ref="E6:E7"/>
    <mergeCell ref="B5:AF5"/>
    <mergeCell ref="A6:A8"/>
    <mergeCell ref="B6:B8"/>
    <mergeCell ref="D6:D8"/>
    <mergeCell ref="F6:AC6"/>
  </mergeCells>
  <pageMargins left="0.7" right="0.7" top="0.75" bottom="0.75" header="0.3" footer="0.3"/>
  <pageSetup paperSize="9" orientation="portrait" horizontalDpi="4294967295" vertic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G20"/>
  <sheetViews>
    <sheetView zoomScale="85" zoomScaleNormal="85" workbookViewId="0">
      <selection activeCell="B13" sqref="B9:D13"/>
    </sheetView>
  </sheetViews>
  <sheetFormatPr defaultRowHeight="15.75"/>
  <cols>
    <col min="1" max="1" width="6.5703125" style="8" customWidth="1"/>
    <col min="2" max="2" width="36.28515625" style="8" customWidth="1"/>
    <col min="3" max="3" width="11.5703125" style="8" hidden="1" customWidth="1"/>
    <col min="4" max="4" width="41.140625" style="8" customWidth="1"/>
    <col min="5" max="5" width="13.28515625" style="8" customWidth="1"/>
    <col min="6" max="15" width="4.140625" style="8" customWidth="1"/>
    <col min="16" max="16" width="6" style="8" customWidth="1"/>
    <col min="17" max="17" width="5.85546875" style="8" customWidth="1"/>
    <col min="18" max="20" width="4.140625" style="8" customWidth="1"/>
    <col min="21" max="21" width="6" style="8" customWidth="1"/>
    <col min="22" max="24" width="4.140625" style="8" customWidth="1"/>
    <col min="25" max="25" width="5.140625" style="8" customWidth="1"/>
    <col min="26" max="27" width="4.140625" style="8" customWidth="1"/>
    <col min="28" max="28" width="5.7109375" style="8" customWidth="1"/>
    <col min="29" max="29" width="9.140625" style="8" customWidth="1"/>
    <col min="30" max="31" width="21.140625" style="8" customWidth="1"/>
    <col min="32" max="32" width="14.42578125" style="8" customWidth="1"/>
    <col min="33" max="33" width="41.7109375" style="8" customWidth="1"/>
    <col min="34" max="16384" width="9.140625" style="8"/>
  </cols>
  <sheetData>
    <row r="1" spans="1:33">
      <c r="A1" s="33"/>
      <c r="B1" s="37" t="s">
        <v>0</v>
      </c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</row>
    <row r="2" spans="1:33" ht="15.75" customHeight="1">
      <c r="A2" s="33"/>
      <c r="B2" s="44" t="s">
        <v>1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</row>
    <row r="3" spans="1:33">
      <c r="A3" s="33"/>
      <c r="B3" s="44" t="s">
        <v>2</v>
      </c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</row>
    <row r="4" spans="1:33" ht="15.75" customHeight="1">
      <c r="A4" s="33"/>
      <c r="B4" s="44" t="s">
        <v>150</v>
      </c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  <c r="AD4" s="44"/>
      <c r="AE4" s="44"/>
      <c r="AF4" s="44"/>
    </row>
    <row r="5" spans="1:33" ht="15.75" customHeight="1">
      <c r="A5" s="28"/>
      <c r="B5" s="41" t="s">
        <v>387</v>
      </c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3"/>
    </row>
    <row r="6" spans="1:33" ht="31.5" customHeight="1">
      <c r="A6" s="34" t="s">
        <v>3</v>
      </c>
      <c r="B6" s="34" t="s">
        <v>4</v>
      </c>
      <c r="C6" s="37" t="s">
        <v>25</v>
      </c>
      <c r="D6" s="34" t="s">
        <v>5</v>
      </c>
      <c r="E6" s="37" t="s">
        <v>6</v>
      </c>
      <c r="F6" s="38" t="s">
        <v>358</v>
      </c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40"/>
      <c r="AD6" s="37" t="s">
        <v>91</v>
      </c>
      <c r="AE6" s="37"/>
      <c r="AF6" s="34" t="s">
        <v>7</v>
      </c>
      <c r="AG6" s="37" t="s">
        <v>386</v>
      </c>
    </row>
    <row r="7" spans="1:33">
      <c r="A7" s="35"/>
      <c r="B7" s="35"/>
      <c r="C7" s="37"/>
      <c r="D7" s="35"/>
      <c r="E7" s="37"/>
      <c r="F7" s="10">
        <v>1</v>
      </c>
      <c r="G7" s="10">
        <v>2</v>
      </c>
      <c r="H7" s="10">
        <v>3</v>
      </c>
      <c r="I7" s="10">
        <v>4</v>
      </c>
      <c r="J7" s="10">
        <v>5</v>
      </c>
      <c r="K7" s="10">
        <v>6</v>
      </c>
      <c r="L7" s="10">
        <v>7</v>
      </c>
      <c r="M7" s="10">
        <v>8</v>
      </c>
      <c r="N7" s="10">
        <v>9</v>
      </c>
      <c r="O7" s="10">
        <v>10</v>
      </c>
      <c r="P7" s="10">
        <v>11</v>
      </c>
      <c r="Q7" s="10">
        <v>12</v>
      </c>
      <c r="R7" s="10">
        <v>13</v>
      </c>
      <c r="S7" s="10">
        <v>14</v>
      </c>
      <c r="T7" s="10">
        <v>15</v>
      </c>
      <c r="U7" s="10">
        <v>16</v>
      </c>
      <c r="V7" s="10">
        <v>17</v>
      </c>
      <c r="W7" s="10">
        <v>18</v>
      </c>
      <c r="X7" s="10">
        <v>19</v>
      </c>
      <c r="Y7" s="10">
        <v>20</v>
      </c>
      <c r="Z7" s="10">
        <v>21</v>
      </c>
      <c r="AA7" s="10">
        <v>22</v>
      </c>
      <c r="AB7" s="10">
        <v>23</v>
      </c>
      <c r="AC7" s="10">
        <v>24</v>
      </c>
      <c r="AD7" s="10">
        <v>1</v>
      </c>
      <c r="AE7" s="10">
        <v>2</v>
      </c>
      <c r="AF7" s="35"/>
      <c r="AG7" s="37"/>
    </row>
    <row r="8" spans="1:33">
      <c r="A8" s="36"/>
      <c r="B8" s="36"/>
      <c r="C8" s="27"/>
      <c r="D8" s="36"/>
      <c r="E8" s="27">
        <v>145.5</v>
      </c>
      <c r="F8" s="27">
        <v>1</v>
      </c>
      <c r="G8" s="27">
        <v>1</v>
      </c>
      <c r="H8" s="27">
        <v>1</v>
      </c>
      <c r="I8" s="27">
        <v>1</v>
      </c>
      <c r="J8" s="27">
        <v>1</v>
      </c>
      <c r="K8" s="27">
        <v>1</v>
      </c>
      <c r="L8" s="27">
        <v>1</v>
      </c>
      <c r="M8" s="27">
        <v>1</v>
      </c>
      <c r="N8" s="27">
        <v>1</v>
      </c>
      <c r="O8" s="27">
        <v>1</v>
      </c>
      <c r="P8" s="27">
        <v>1</v>
      </c>
      <c r="Q8" s="27">
        <v>1</v>
      </c>
      <c r="R8" s="27">
        <v>2</v>
      </c>
      <c r="S8" s="27">
        <v>2</v>
      </c>
      <c r="T8" s="27">
        <v>2</v>
      </c>
      <c r="U8" s="27">
        <v>2</v>
      </c>
      <c r="V8" s="27">
        <v>2</v>
      </c>
      <c r="W8" s="27">
        <v>6</v>
      </c>
      <c r="X8" s="27">
        <v>6</v>
      </c>
      <c r="Y8" s="27">
        <v>2</v>
      </c>
      <c r="Z8" s="27">
        <v>4</v>
      </c>
      <c r="AA8" s="27">
        <v>8</v>
      </c>
      <c r="AB8" s="27">
        <v>13.5</v>
      </c>
      <c r="AC8" s="27">
        <v>5</v>
      </c>
      <c r="AD8" s="27" t="s">
        <v>383</v>
      </c>
      <c r="AE8" s="27" t="s">
        <v>383</v>
      </c>
      <c r="AF8" s="36"/>
      <c r="AG8" s="37"/>
    </row>
    <row r="9" spans="1:33">
      <c r="A9" s="11">
        <v>1</v>
      </c>
      <c r="B9" s="6" t="s">
        <v>359</v>
      </c>
      <c r="C9" s="6">
        <v>10104</v>
      </c>
      <c r="D9" s="11" t="str">
        <f>IF(C9=10118,Справочник!$B$8,IF(C9=10104,Справочник!$B$4,IF(C9=10106,Справочник!$B$7,IF(C9=10101,Справочник!$B$1,IF(C9=10103,Справочник!$B$2,IF(C9=10120,Справочник!$B$3,IF(C9=10102,Справочник!$B$5,IF(C9=10105,Справочник!$B$7,IF(C9=10119,Справочник!$B$12,IF(C9=10108,Справочник!$B$11,IF(C9=10109,Справочник!$B$12,IF(C9=10121,Справочник!$B$13,IF(C9=10110,Справочник!$B$14,IF(C9=10111,Справочник!$B$15,IF(C9=10112,Справочник!$B$16,IF(C9=10113,Справочник!$B$17,IF(C9=10107,Справочник!$B$10)))))))))))))))))</f>
        <v>МОУ "Верхнесинячихинская СОШ №3"</v>
      </c>
      <c r="E9" s="6">
        <v>88.12</v>
      </c>
      <c r="F9" s="6">
        <v>1</v>
      </c>
      <c r="G9" s="6">
        <v>1</v>
      </c>
      <c r="H9" s="6">
        <v>1</v>
      </c>
      <c r="I9" s="6">
        <v>0</v>
      </c>
      <c r="J9" s="6">
        <v>0</v>
      </c>
      <c r="K9" s="6">
        <v>1</v>
      </c>
      <c r="L9" s="6">
        <v>0</v>
      </c>
      <c r="M9" s="6">
        <v>1</v>
      </c>
      <c r="N9" s="6">
        <v>0</v>
      </c>
      <c r="O9" s="6">
        <v>0</v>
      </c>
      <c r="P9" s="6">
        <v>0</v>
      </c>
      <c r="Q9" s="6">
        <v>1</v>
      </c>
      <c r="R9" s="6" t="s">
        <v>28</v>
      </c>
      <c r="S9" s="6" t="s">
        <v>28</v>
      </c>
      <c r="T9" s="6" t="s">
        <v>28</v>
      </c>
      <c r="U9" s="6" t="s">
        <v>28</v>
      </c>
      <c r="V9" s="6">
        <v>2</v>
      </c>
      <c r="W9" s="6">
        <v>6</v>
      </c>
      <c r="X9" s="6">
        <v>3</v>
      </c>
      <c r="Y9" s="6">
        <v>0</v>
      </c>
      <c r="Z9" s="6">
        <v>2</v>
      </c>
      <c r="AA9" s="6">
        <v>8</v>
      </c>
      <c r="AB9" s="6" t="s">
        <v>28</v>
      </c>
      <c r="AC9" s="6" t="s">
        <v>28</v>
      </c>
      <c r="AD9" s="6">
        <v>40</v>
      </c>
      <c r="AE9" s="6">
        <v>40</v>
      </c>
      <c r="AF9" s="10" t="str">
        <f>IF(E9=MAX($E$9:$E$16),"Победитель",IF(E9&gt;=MEDIAN($E$9:$E$16),"Призёр","Участник"))</f>
        <v>Победитель</v>
      </c>
      <c r="AG9" s="27" t="s">
        <v>385</v>
      </c>
    </row>
    <row r="10" spans="1:33">
      <c r="A10" s="11">
        <v>2</v>
      </c>
      <c r="B10" s="6" t="s">
        <v>360</v>
      </c>
      <c r="C10" s="6">
        <v>10106</v>
      </c>
      <c r="D10" s="11" t="str">
        <f>IF(C10=10118,Справочник!$B$8,IF(C10=10104,Справочник!$B$4,IF(C10=10106,Справочник!$B$7,IF(C10=10101,Справочник!$B$1,IF(C10=10103,Справочник!$B$2,IF(C10=10120,Справочник!$B$3,IF(C10=10102,Справочник!$B$5,IF(C10=10105,Справочник!$B$7,IF(C10=10119,Справочник!$B$12,IF(C10=10108,Справочник!$B$11,IF(C10=10109,Справочник!$B$12,IF(C10=10121,Справочник!$B$13,IF(C10=10110,Справочник!$B$14,IF(C10=10111,Справочник!$B$15,IF(C10=10112,Справочник!$B$16,IF(C10=10113,Справочник!$B$17,IF(C10=10107,Справочник!$B$10)))))))))))))))))</f>
        <v>МОУ "Деевская СОШ"</v>
      </c>
      <c r="E10" s="6">
        <v>86.62</v>
      </c>
      <c r="F10" s="6">
        <v>0</v>
      </c>
      <c r="G10" s="6">
        <v>1</v>
      </c>
      <c r="H10" s="6">
        <v>1</v>
      </c>
      <c r="I10" s="6">
        <v>1</v>
      </c>
      <c r="J10" s="6">
        <v>0</v>
      </c>
      <c r="K10" s="6">
        <v>1</v>
      </c>
      <c r="L10" s="6">
        <v>1</v>
      </c>
      <c r="M10" s="6">
        <v>0</v>
      </c>
      <c r="N10" s="6">
        <v>1</v>
      </c>
      <c r="O10" s="6">
        <v>0</v>
      </c>
      <c r="P10" s="6">
        <v>0</v>
      </c>
      <c r="Q10" s="6">
        <v>0</v>
      </c>
      <c r="R10" s="6">
        <v>2</v>
      </c>
      <c r="S10" s="6" t="s">
        <v>28</v>
      </c>
      <c r="T10" s="6" t="s">
        <v>28</v>
      </c>
      <c r="U10" s="6" t="s">
        <v>28</v>
      </c>
      <c r="V10" s="6" t="s">
        <v>28</v>
      </c>
      <c r="W10" s="6">
        <v>4</v>
      </c>
      <c r="X10" s="6">
        <v>6</v>
      </c>
      <c r="Y10" s="6">
        <v>0</v>
      </c>
      <c r="Z10" s="6">
        <v>4</v>
      </c>
      <c r="AA10" s="6">
        <v>0</v>
      </c>
      <c r="AB10" s="6" t="s">
        <v>28</v>
      </c>
      <c r="AC10" s="6" t="s">
        <v>28</v>
      </c>
      <c r="AD10" s="6">
        <v>40</v>
      </c>
      <c r="AE10" s="6">
        <v>40</v>
      </c>
      <c r="AF10" s="10" t="str">
        <f>IF(E10=MAX($E$9:$E$16),"Победитель",IF(E10&gt;=MEDIAN($E$9:$E$16),"Призёр","Участник"))</f>
        <v>Призёр</v>
      </c>
      <c r="AG10" s="27" t="s">
        <v>385</v>
      </c>
    </row>
    <row r="11" spans="1:33">
      <c r="A11" s="11">
        <v>3</v>
      </c>
      <c r="B11" s="6" t="s">
        <v>361</v>
      </c>
      <c r="C11" s="6">
        <v>10109</v>
      </c>
      <c r="D11" s="11" t="str">
        <f>IF(C11=10118,Справочник!$B$8,IF(C11=10104,Справочник!$B$4,IF(C11=10106,Справочник!$B$7,IF(C11=10101,Справочник!$B$1,IF(C11=10103,Справочник!$B$2,IF(C11=10120,Справочник!$B$3,IF(C11=10102,Справочник!$B$5,IF(C11=10105,Справочник!$B$7,IF(C11=10119,Справочник!$B$12,IF(C11=10108,Справочник!$B$11,IF(C11=10109,Справочник!$B$12,IF(C11=10121,Справочник!$B$13,IF(C11=10110,Справочник!$B$14,IF(C11=10111,Справочник!$B$15,IF(C11=10112,Справочник!$B$16,IF(C11=10113,Справочник!$B$17,IF(C11=10107,Справочник!$B$10)))))))))))))))))</f>
        <v>МОУ "Костинская СОШ"</v>
      </c>
      <c r="E11" s="6">
        <v>80</v>
      </c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>
        <v>40</v>
      </c>
      <c r="AE11" s="6">
        <v>40</v>
      </c>
      <c r="AF11" s="10" t="str">
        <f>IF(E11=MAX($E$9:$E$16),"Победитель",IF(E11&gt;=MEDIAN($E$9:$E$16),"Призёр","Участник"))</f>
        <v>Призёр</v>
      </c>
      <c r="AG11" s="27" t="s">
        <v>385</v>
      </c>
    </row>
    <row r="12" spans="1:33">
      <c r="A12" s="11">
        <v>4</v>
      </c>
      <c r="B12" s="6" t="s">
        <v>362</v>
      </c>
      <c r="C12" s="6">
        <v>10104</v>
      </c>
      <c r="D12" s="11" t="str">
        <f>IF(C12=10118,Справочник!$B$8,IF(C12=10104,Справочник!$B$4,IF(C12=10106,Справочник!$B$7,IF(C12=10101,Справочник!$B$1,IF(C12=10103,Справочник!$B$2,IF(C12=10120,Справочник!$B$3,IF(C12=10102,Справочник!$B$5,IF(C12=10105,Справочник!$B$7,IF(C12=10119,Справочник!$B$12,IF(C12=10108,Справочник!$B$11,IF(C12=10109,Справочник!$B$12,IF(C12=10121,Справочник!$B$13,IF(C12=10110,Справочник!$B$14,IF(C12=10111,Справочник!$B$15,IF(C12=10112,Справочник!$B$16,IF(C12=10113,Справочник!$B$17,IF(C12=10107,Справочник!$B$10)))))))))))))))))</f>
        <v>МОУ "Верхнесинячихинская СОШ №3"</v>
      </c>
      <c r="E12" s="6">
        <v>78.400000000000006</v>
      </c>
      <c r="F12" s="6">
        <v>1</v>
      </c>
      <c r="G12" s="6">
        <v>1</v>
      </c>
      <c r="H12" s="6">
        <v>1</v>
      </c>
      <c r="I12" s="6">
        <v>1</v>
      </c>
      <c r="J12" s="6">
        <v>1</v>
      </c>
      <c r="K12" s="6">
        <v>1</v>
      </c>
      <c r="L12" s="6">
        <v>1</v>
      </c>
      <c r="M12" s="6">
        <v>0</v>
      </c>
      <c r="N12" s="6">
        <v>1</v>
      </c>
      <c r="O12" s="6">
        <v>1</v>
      </c>
      <c r="P12" s="6">
        <v>0</v>
      </c>
      <c r="Q12" s="6">
        <v>0</v>
      </c>
      <c r="R12" s="6" t="s">
        <v>28</v>
      </c>
      <c r="S12" s="6">
        <v>2</v>
      </c>
      <c r="T12" s="6">
        <v>2</v>
      </c>
      <c r="U12" s="6" t="s">
        <v>28</v>
      </c>
      <c r="V12" s="6">
        <v>2</v>
      </c>
      <c r="W12" s="6">
        <v>6</v>
      </c>
      <c r="X12" s="6">
        <v>3</v>
      </c>
      <c r="Y12" s="6">
        <v>0</v>
      </c>
      <c r="Z12" s="6">
        <v>4</v>
      </c>
      <c r="AA12" s="6">
        <v>0</v>
      </c>
      <c r="AB12" s="6" t="s">
        <v>28</v>
      </c>
      <c r="AC12" s="6" t="s">
        <v>28</v>
      </c>
      <c r="AD12" s="6">
        <v>39.299999999999997</v>
      </c>
      <c r="AE12" s="6">
        <v>30.68</v>
      </c>
      <c r="AF12" s="10" t="str">
        <f>IF(E12=MAX($E$9:$E$16),"Победитель",IF(E12&gt;=MEDIAN($E$9:$E$16),"Призёр","Участник"))</f>
        <v>Призёр</v>
      </c>
      <c r="AG12" s="27" t="s">
        <v>385</v>
      </c>
    </row>
    <row r="13" spans="1:33">
      <c r="A13" s="11">
        <v>5</v>
      </c>
      <c r="B13" s="6" t="s">
        <v>363</v>
      </c>
      <c r="C13" s="6">
        <v>10104</v>
      </c>
      <c r="D13" s="11" t="str">
        <f>IF(C13=10118,Справочник!$B$8,IF(C13=10104,Справочник!$B$4,IF(C13=10106,Справочник!$B$7,IF(C13=10101,Справочник!$B$1,IF(C13=10103,Справочник!$B$2,IF(C13=10120,Справочник!$B$3,IF(C13=10102,Справочник!$B$5,IF(C13=10105,Справочник!$B$7,IF(C13=10119,Справочник!$B$12,IF(C13=10108,Справочник!$B$11,IF(C13=10109,Справочник!$B$12,IF(C13=10121,Справочник!$B$13,IF(C13=10110,Справочник!$B$14,IF(C13=10111,Справочник!$B$15,IF(C13=10112,Справочник!$B$16,IF(C13=10113,Справочник!$B$17,IF(C13=10107,Справочник!$B$10)))))))))))))))))</f>
        <v>МОУ "Верхнесинячихинская СОШ №3"</v>
      </c>
      <c r="E13" s="6">
        <v>76.14</v>
      </c>
      <c r="F13" s="6">
        <v>1</v>
      </c>
      <c r="G13" s="6">
        <v>1</v>
      </c>
      <c r="H13" s="6" t="s">
        <v>28</v>
      </c>
      <c r="I13" s="6" t="s">
        <v>28</v>
      </c>
      <c r="J13" s="6" t="s">
        <v>28</v>
      </c>
      <c r="K13" s="6" t="s">
        <v>28</v>
      </c>
      <c r="L13" s="6" t="s">
        <v>28</v>
      </c>
      <c r="M13" s="6" t="s">
        <v>28</v>
      </c>
      <c r="N13" s="6" t="s">
        <v>28</v>
      </c>
      <c r="O13" s="6" t="s">
        <v>28</v>
      </c>
      <c r="P13" s="6" t="s">
        <v>28</v>
      </c>
      <c r="Q13" s="6" t="s">
        <v>28</v>
      </c>
      <c r="R13" s="6" t="s">
        <v>28</v>
      </c>
      <c r="S13" s="6" t="s">
        <v>28</v>
      </c>
      <c r="T13" s="6" t="s">
        <v>28</v>
      </c>
      <c r="U13" s="6" t="s">
        <v>28</v>
      </c>
      <c r="V13" s="6" t="s">
        <v>28</v>
      </c>
      <c r="W13" s="6" t="s">
        <v>28</v>
      </c>
      <c r="X13" s="6" t="s">
        <v>28</v>
      </c>
      <c r="Y13" s="6" t="s">
        <v>28</v>
      </c>
      <c r="Z13" s="6" t="s">
        <v>28</v>
      </c>
      <c r="AA13" s="6" t="s">
        <v>28</v>
      </c>
      <c r="AB13" s="6" t="s">
        <v>28</v>
      </c>
      <c r="AC13" s="6" t="s">
        <v>28</v>
      </c>
      <c r="AD13" s="6">
        <v>37.590000000000003</v>
      </c>
      <c r="AE13" s="6">
        <v>37.950000000000003</v>
      </c>
      <c r="AF13" s="10" t="s">
        <v>27</v>
      </c>
      <c r="AG13" s="27" t="s">
        <v>385</v>
      </c>
    </row>
    <row r="14" spans="1:33">
      <c r="A14" s="11">
        <v>6</v>
      </c>
      <c r="B14" s="6" t="s">
        <v>364</v>
      </c>
      <c r="C14" s="6">
        <v>10107</v>
      </c>
      <c r="D14" s="11" t="str">
        <f>IF(C14=10118,Справочник!$B$8,IF(C14=10104,Справочник!$B$4,IF(C14=10106,Справочник!$B$7,IF(C14=10101,Справочник!$B$1,IF(C14=10103,Справочник!$B$2,IF(C14=10120,Справочник!$B$3,IF(C14=10102,Справочник!$B$5,IF(C14=10105,Справочник!$B$7,IF(C14=10119,Справочник!$B$12,IF(C14=10108,Справочник!$B$11,IF(C14=10109,Справочник!$B$12,IF(C14=10121,Справочник!$B$13,IF(C14=10110,Справочник!$B$14,IF(C14=10111,Справочник!$B$15,IF(C14=10112,Справочник!$B$16,IF(C14=10113,Справочник!$B$17,IF(C14=10107,Справочник!$B$10)))))))))))))))))</f>
        <v>МОУ "Кировская СОШ"</v>
      </c>
      <c r="E14" s="6">
        <v>7.52</v>
      </c>
      <c r="F14" s="6">
        <v>1</v>
      </c>
      <c r="G14" s="6">
        <v>1</v>
      </c>
      <c r="H14" s="6">
        <v>1</v>
      </c>
      <c r="I14" s="6">
        <v>1</v>
      </c>
      <c r="J14" s="6">
        <v>0</v>
      </c>
      <c r="K14" s="6">
        <v>1</v>
      </c>
      <c r="L14" s="6">
        <v>1</v>
      </c>
      <c r="M14" s="6">
        <v>1</v>
      </c>
      <c r="N14" s="6">
        <v>1</v>
      </c>
      <c r="O14" s="6">
        <v>1</v>
      </c>
      <c r="P14" s="6">
        <v>0</v>
      </c>
      <c r="Q14" s="6">
        <v>0</v>
      </c>
      <c r="R14" s="6" t="s">
        <v>28</v>
      </c>
      <c r="S14" s="6" t="s">
        <v>28</v>
      </c>
      <c r="T14" s="6" t="s">
        <v>28</v>
      </c>
      <c r="U14" s="6" t="s">
        <v>28</v>
      </c>
      <c r="V14" s="6">
        <v>2</v>
      </c>
      <c r="W14" s="6">
        <v>6</v>
      </c>
      <c r="X14" s="6">
        <v>6</v>
      </c>
      <c r="Y14" s="6">
        <v>0</v>
      </c>
      <c r="Z14" s="6">
        <v>2</v>
      </c>
      <c r="AA14" s="6">
        <v>0</v>
      </c>
      <c r="AB14" s="6" t="s">
        <v>28</v>
      </c>
      <c r="AC14" s="6" t="s">
        <v>28</v>
      </c>
      <c r="AD14" s="6"/>
      <c r="AE14" s="6"/>
      <c r="AF14" s="10" t="s">
        <v>27</v>
      </c>
      <c r="AG14" s="27"/>
    </row>
    <row r="15" spans="1:33">
      <c r="A15" s="11">
        <v>7</v>
      </c>
      <c r="B15" s="6" t="s">
        <v>365</v>
      </c>
      <c r="C15" s="6">
        <v>10107</v>
      </c>
      <c r="D15" s="11" t="str">
        <f>IF(C15=10118,Справочник!$B$8,IF(C15=10104,Справочник!$B$4,IF(C15=10106,Справочник!$B$7,IF(C15=10101,Справочник!$B$1,IF(C15=10103,Справочник!$B$2,IF(C15=10120,Справочник!$B$3,IF(C15=10102,Справочник!$B$5,IF(C15=10105,Справочник!$B$7,IF(C15=10119,Справочник!$B$12,IF(C15=10108,Справочник!$B$11,IF(C15=10109,Справочник!$B$12,IF(C15=10121,Справочник!$B$13,IF(C15=10110,Справочник!$B$14,IF(C15=10111,Справочник!$B$15,IF(C15=10112,Справочник!$B$16,IF(C15=10113,Справочник!$B$17,IF(C15=10107,Справочник!$B$10)))))))))))))))))</f>
        <v>МОУ "Кировская СОШ"</v>
      </c>
      <c r="E15" s="6">
        <v>7.22</v>
      </c>
      <c r="F15" s="6">
        <v>1</v>
      </c>
      <c r="G15" s="6">
        <v>1</v>
      </c>
      <c r="H15" s="6">
        <v>1</v>
      </c>
      <c r="I15" s="6">
        <v>0</v>
      </c>
      <c r="J15" s="6">
        <v>0</v>
      </c>
      <c r="K15" s="6">
        <v>0</v>
      </c>
      <c r="L15" s="6">
        <v>1</v>
      </c>
      <c r="M15" s="6">
        <v>0</v>
      </c>
      <c r="N15" s="6">
        <v>1</v>
      </c>
      <c r="O15" s="6">
        <v>1</v>
      </c>
      <c r="P15" s="6">
        <v>0</v>
      </c>
      <c r="Q15" s="6">
        <v>0</v>
      </c>
      <c r="R15" s="6">
        <v>2</v>
      </c>
      <c r="S15" s="6" t="s">
        <v>28</v>
      </c>
      <c r="T15" s="6" t="s">
        <v>28</v>
      </c>
      <c r="U15" s="6" t="s">
        <v>28</v>
      </c>
      <c r="V15" s="6" t="s">
        <v>28</v>
      </c>
      <c r="W15" s="6">
        <v>4</v>
      </c>
      <c r="X15" s="6">
        <v>4</v>
      </c>
      <c r="Y15" s="6">
        <v>2</v>
      </c>
      <c r="Z15" s="6">
        <v>2</v>
      </c>
      <c r="AA15" s="6">
        <v>4</v>
      </c>
      <c r="AB15" s="6" t="s">
        <v>28</v>
      </c>
      <c r="AC15" s="6" t="s">
        <v>28</v>
      </c>
      <c r="AD15" s="6"/>
      <c r="AE15" s="6"/>
      <c r="AF15" s="10" t="str">
        <f>IF(E15=MAX($E$9:$E$16),"Победитель",IF(E15&gt;=MEDIAN($E$9:$E$16),"Призёр","Участник"))</f>
        <v>Участник</v>
      </c>
      <c r="AG15" s="27"/>
    </row>
    <row r="16" spans="1:33">
      <c r="A16" s="11">
        <v>8</v>
      </c>
      <c r="B16" s="6" t="s">
        <v>366</v>
      </c>
      <c r="C16" s="6">
        <v>10107</v>
      </c>
      <c r="D16" s="11" t="str">
        <f>IF(C16=10118,Справочник!$B$8,IF(C16=10104,Справочник!$B$4,IF(C16=10106,Справочник!$B$7,IF(C16=10101,Справочник!$B$1,IF(C16=10103,Справочник!$B$2,IF(C16=10120,Справочник!$B$3,IF(C16=10102,Справочник!$B$5,IF(C16=10105,Справочник!$B$7,IF(C16=10119,Справочник!$B$12,IF(C16=10108,Справочник!$B$11,IF(C16=10109,Справочник!$B$12,IF(C16=10121,Справочник!$B$13,IF(C16=10110,Справочник!$B$14,IF(C16=10111,Справочник!$B$15,IF(C16=10112,Справочник!$B$16,IF(C16=10113,Справочник!$B$17,IF(C16=10107,Справочник!$B$10)))))))))))))))))</f>
        <v>МОУ "Кировская СОШ"</v>
      </c>
      <c r="E16" s="6">
        <v>6.62</v>
      </c>
      <c r="F16" s="6">
        <v>1</v>
      </c>
      <c r="G16" s="6">
        <v>1</v>
      </c>
      <c r="H16" s="6">
        <v>0</v>
      </c>
      <c r="I16" s="6">
        <v>1</v>
      </c>
      <c r="J16" s="6">
        <v>0</v>
      </c>
      <c r="K16" s="6">
        <v>1</v>
      </c>
      <c r="L16" s="6">
        <v>0</v>
      </c>
      <c r="M16" s="6">
        <v>1</v>
      </c>
      <c r="N16" s="6">
        <v>1</v>
      </c>
      <c r="O16" s="6">
        <v>1</v>
      </c>
      <c r="P16" s="6">
        <v>0</v>
      </c>
      <c r="Q16" s="6">
        <v>1</v>
      </c>
      <c r="R16" s="6">
        <v>2</v>
      </c>
      <c r="S16" s="6" t="s">
        <v>28</v>
      </c>
      <c r="T16" s="6" t="s">
        <v>28</v>
      </c>
      <c r="U16" s="6" t="s">
        <v>28</v>
      </c>
      <c r="V16" s="6" t="s">
        <v>28</v>
      </c>
      <c r="W16" s="6">
        <v>6</v>
      </c>
      <c r="X16" s="6">
        <v>4</v>
      </c>
      <c r="Y16" s="6">
        <v>0</v>
      </c>
      <c r="Z16" s="6">
        <v>2</v>
      </c>
      <c r="AA16" s="6">
        <v>0</v>
      </c>
      <c r="AB16" s="6" t="s">
        <v>28</v>
      </c>
      <c r="AC16" s="6" t="s">
        <v>28</v>
      </c>
      <c r="AD16" s="6"/>
      <c r="AE16" s="6"/>
      <c r="AF16" s="10" t="str">
        <f>IF(E16=MAX($E$9:$E$16),"Победитель",IF(E16&gt;=MEDIAN($E$9:$E$16),"Призёр","Участник"))</f>
        <v>Участник</v>
      </c>
      <c r="AG16" s="27"/>
    </row>
    <row r="17" spans="4:33">
      <c r="D17" s="27" t="s">
        <v>375</v>
      </c>
      <c r="E17" s="26">
        <f>AVERAGE(E9:E16)</f>
        <v>53.83</v>
      </c>
      <c r="F17" s="26">
        <v>0.8</v>
      </c>
      <c r="G17" s="26">
        <v>0.9</v>
      </c>
      <c r="H17" s="26">
        <v>0.6</v>
      </c>
      <c r="I17" s="26">
        <v>0.5</v>
      </c>
      <c r="J17" s="26">
        <v>0.1</v>
      </c>
      <c r="K17" s="26">
        <v>0.6</v>
      </c>
      <c r="L17" s="26">
        <v>0.4</v>
      </c>
      <c r="M17" s="26">
        <v>0.4</v>
      </c>
      <c r="N17" s="26">
        <v>0.6</v>
      </c>
      <c r="O17" s="26">
        <v>0.5</v>
      </c>
      <c r="P17" s="26">
        <f t="shared" ref="P17:Y17" si="0">AVERAGE(P9:P16)</f>
        <v>0</v>
      </c>
      <c r="Q17" s="26">
        <v>0.3</v>
      </c>
      <c r="R17" s="26">
        <v>0.8</v>
      </c>
      <c r="S17" s="26">
        <v>0.3</v>
      </c>
      <c r="T17" s="26">
        <v>0.3</v>
      </c>
      <c r="U17" s="26">
        <v>0</v>
      </c>
      <c r="V17" s="26">
        <v>0.8</v>
      </c>
      <c r="W17" s="26">
        <v>4</v>
      </c>
      <c r="X17" s="26">
        <v>4.5</v>
      </c>
      <c r="Y17" s="26">
        <f t="shared" si="0"/>
        <v>0.33333333333333331</v>
      </c>
      <c r="Z17" s="26">
        <v>2</v>
      </c>
      <c r="AA17" s="26">
        <v>1.5</v>
      </c>
      <c r="AB17" s="26">
        <v>0</v>
      </c>
      <c r="AC17" s="26">
        <v>0</v>
      </c>
      <c r="AD17" s="26">
        <v>24.6</v>
      </c>
      <c r="AE17" s="26">
        <v>23.6</v>
      </c>
      <c r="AG17" s="31"/>
    </row>
    <row r="18" spans="4:33">
      <c r="D18" s="27" t="s">
        <v>376</v>
      </c>
      <c r="E18" s="27">
        <v>37</v>
      </c>
      <c r="F18" s="27">
        <v>80</v>
      </c>
      <c r="G18" s="27">
        <v>90</v>
      </c>
      <c r="H18" s="27">
        <v>60</v>
      </c>
      <c r="I18" s="27">
        <v>50</v>
      </c>
      <c r="J18" s="27">
        <v>10</v>
      </c>
      <c r="K18" s="27">
        <v>60</v>
      </c>
      <c r="L18" s="27">
        <v>40</v>
      </c>
      <c r="M18" s="27">
        <v>40</v>
      </c>
      <c r="N18" s="27">
        <v>60</v>
      </c>
      <c r="O18" s="27">
        <v>50</v>
      </c>
      <c r="P18" s="27">
        <v>0</v>
      </c>
      <c r="Q18" s="27">
        <v>30</v>
      </c>
      <c r="R18" s="27">
        <v>40</v>
      </c>
      <c r="S18" s="27">
        <v>15</v>
      </c>
      <c r="T18" s="27">
        <v>15</v>
      </c>
      <c r="U18" s="27">
        <v>0</v>
      </c>
      <c r="V18" s="27">
        <v>40</v>
      </c>
      <c r="W18" s="27">
        <v>67</v>
      </c>
      <c r="X18" s="27">
        <v>75</v>
      </c>
      <c r="Y18" s="27">
        <v>15</v>
      </c>
      <c r="Z18" s="27">
        <v>50</v>
      </c>
      <c r="AA18" s="27">
        <v>19</v>
      </c>
      <c r="AB18" s="27">
        <v>0</v>
      </c>
      <c r="AC18" s="27">
        <v>0</v>
      </c>
      <c r="AD18" s="27">
        <v>62</v>
      </c>
      <c r="AE18" s="27">
        <v>59</v>
      </c>
      <c r="AG18" s="31"/>
    </row>
    <row r="19" spans="4:33">
      <c r="D19" s="37" t="s">
        <v>377</v>
      </c>
      <c r="E19" s="37"/>
      <c r="F19" s="27">
        <v>25</v>
      </c>
      <c r="G19" s="27">
        <v>13</v>
      </c>
      <c r="H19" s="27">
        <v>38</v>
      </c>
      <c r="I19" s="27">
        <v>50</v>
      </c>
      <c r="J19" s="27">
        <v>88</v>
      </c>
      <c r="K19" s="27">
        <v>38</v>
      </c>
      <c r="L19" s="27">
        <v>50</v>
      </c>
      <c r="M19" s="27">
        <v>63</v>
      </c>
      <c r="N19" s="27">
        <v>38</v>
      </c>
      <c r="O19" s="27">
        <v>50</v>
      </c>
      <c r="P19" s="27">
        <v>100</v>
      </c>
      <c r="Q19" s="27">
        <v>75</v>
      </c>
      <c r="R19" s="27">
        <v>63</v>
      </c>
      <c r="S19" s="27">
        <v>88</v>
      </c>
      <c r="T19" s="27">
        <v>88</v>
      </c>
      <c r="U19" s="27">
        <v>100</v>
      </c>
      <c r="V19" s="27">
        <v>63</v>
      </c>
      <c r="W19" s="27">
        <v>25</v>
      </c>
      <c r="X19" s="27">
        <v>25</v>
      </c>
      <c r="Y19" s="27">
        <v>100</v>
      </c>
      <c r="Z19" s="27">
        <v>25</v>
      </c>
      <c r="AA19" s="27">
        <v>63</v>
      </c>
      <c r="AB19" s="27">
        <v>100</v>
      </c>
      <c r="AC19" s="27">
        <v>100</v>
      </c>
      <c r="AD19" s="27">
        <v>63</v>
      </c>
      <c r="AE19" s="27">
        <v>63</v>
      </c>
      <c r="AG19" s="31"/>
    </row>
    <row r="20" spans="4:33">
      <c r="AG20" s="32"/>
    </row>
  </sheetData>
  <mergeCells count="16">
    <mergeCell ref="B5:AF5"/>
    <mergeCell ref="AF6:AF8"/>
    <mergeCell ref="A1:A4"/>
    <mergeCell ref="B1:AF1"/>
    <mergeCell ref="B2:AF2"/>
    <mergeCell ref="B3:AF3"/>
    <mergeCell ref="B4:AF4"/>
    <mergeCell ref="AG6:AG8"/>
    <mergeCell ref="F6:AC6"/>
    <mergeCell ref="D19:E19"/>
    <mergeCell ref="A6:A8"/>
    <mergeCell ref="B6:B8"/>
    <mergeCell ref="D6:D8"/>
    <mergeCell ref="AD6:AE6"/>
    <mergeCell ref="C6:C7"/>
    <mergeCell ref="E6:E7"/>
  </mergeCells>
  <pageMargins left="0.7" right="0.7" top="0.75" bottom="0.75" header="0.3" footer="0.3"/>
  <pageSetup paperSize="9" orientation="portrait" horizontalDpi="4294967295" verticalDpi="4294967295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AG15"/>
  <sheetViews>
    <sheetView tabSelected="1" zoomScale="85" zoomScaleNormal="85" workbookViewId="0">
      <selection activeCell="B9" sqref="B9:B12"/>
    </sheetView>
  </sheetViews>
  <sheetFormatPr defaultRowHeight="15.75"/>
  <cols>
    <col min="1" max="1" width="6.5703125" style="8" customWidth="1"/>
    <col min="2" max="2" width="38.140625" style="8" customWidth="1"/>
    <col min="3" max="3" width="0.5703125" style="8" customWidth="1"/>
    <col min="4" max="4" width="41.140625" style="8" customWidth="1"/>
    <col min="5" max="5" width="13.28515625" style="8" customWidth="1"/>
    <col min="6" max="6" width="6.140625" style="8" customWidth="1"/>
    <col min="7" max="7" width="6.7109375" style="8" customWidth="1"/>
    <col min="8" max="8" width="6.28515625" style="8" customWidth="1"/>
    <col min="9" max="9" width="6.7109375" style="8" customWidth="1"/>
    <col min="10" max="10" width="7" style="8" customWidth="1"/>
    <col min="11" max="11" width="5.140625" style="8" customWidth="1"/>
    <col min="12" max="12" width="6.42578125" style="8" customWidth="1"/>
    <col min="13" max="13" width="6.140625" style="8" customWidth="1"/>
    <col min="14" max="14" width="5.7109375" style="8" customWidth="1"/>
    <col min="15" max="15" width="6.7109375" style="8" customWidth="1"/>
    <col min="16" max="16" width="4.7109375" style="8" bestFit="1" customWidth="1"/>
    <col min="17" max="17" width="5.28515625" style="8" customWidth="1"/>
    <col min="18" max="18" width="4.7109375" style="8" bestFit="1" customWidth="1"/>
    <col min="19" max="19" width="5.28515625" style="8" customWidth="1"/>
    <col min="20" max="20" width="6" style="8" customWidth="1"/>
    <col min="21" max="21" width="6.28515625" style="8" customWidth="1"/>
    <col min="22" max="22" width="6.85546875" style="8" customWidth="1"/>
    <col min="23" max="23" width="4.140625" style="8" customWidth="1"/>
    <col min="24" max="24" width="5.42578125" style="8" customWidth="1"/>
    <col min="25" max="25" width="5.7109375" style="8" customWidth="1"/>
    <col min="26" max="26" width="5.42578125" style="8" customWidth="1"/>
    <col min="27" max="27" width="5" style="8" customWidth="1"/>
    <col min="28" max="28" width="8" style="8" customWidth="1"/>
    <col min="29" max="29" width="8.140625" style="8" customWidth="1"/>
    <col min="30" max="31" width="21.140625" style="8" customWidth="1"/>
    <col min="32" max="32" width="14.42578125" style="8" customWidth="1"/>
    <col min="33" max="33" width="25.5703125" style="8" customWidth="1"/>
    <col min="34" max="16384" width="9.140625" style="8"/>
  </cols>
  <sheetData>
    <row r="1" spans="1:33">
      <c r="A1" s="33"/>
      <c r="B1" s="37" t="s">
        <v>0</v>
      </c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</row>
    <row r="2" spans="1:33" ht="15.75" customHeight="1">
      <c r="A2" s="33"/>
      <c r="B2" s="44" t="s">
        <v>1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</row>
    <row r="3" spans="1:33">
      <c r="A3" s="33"/>
      <c r="B3" s="44" t="s">
        <v>2</v>
      </c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</row>
    <row r="4" spans="1:33" ht="15.75" customHeight="1">
      <c r="A4" s="33"/>
      <c r="B4" s="44" t="s">
        <v>150</v>
      </c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  <c r="AD4" s="44"/>
      <c r="AE4" s="44"/>
      <c r="AF4" s="44"/>
    </row>
    <row r="5" spans="1:33" ht="15.75" customHeight="1">
      <c r="A5" s="34" t="s">
        <v>3</v>
      </c>
      <c r="B5" s="34" t="s">
        <v>4</v>
      </c>
      <c r="C5" s="29"/>
      <c r="D5" s="34" t="s">
        <v>5</v>
      </c>
      <c r="E5" s="34" t="s">
        <v>6</v>
      </c>
      <c r="F5" s="41" t="s">
        <v>388</v>
      </c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3"/>
    </row>
    <row r="6" spans="1:33" ht="31.5" customHeight="1">
      <c r="A6" s="35"/>
      <c r="B6" s="35"/>
      <c r="C6" s="34" t="s">
        <v>25</v>
      </c>
      <c r="D6" s="35"/>
      <c r="E6" s="35"/>
      <c r="F6" s="38" t="s">
        <v>358</v>
      </c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40"/>
      <c r="AD6" s="38" t="s">
        <v>91</v>
      </c>
      <c r="AE6" s="40"/>
      <c r="AF6" s="34" t="s">
        <v>7</v>
      </c>
      <c r="AG6" s="34" t="s">
        <v>389</v>
      </c>
    </row>
    <row r="7" spans="1:33">
      <c r="A7" s="35"/>
      <c r="B7" s="35"/>
      <c r="C7" s="36"/>
      <c r="D7" s="35"/>
      <c r="E7" s="36"/>
      <c r="F7" s="27">
        <v>1</v>
      </c>
      <c r="G7" s="27">
        <v>2</v>
      </c>
      <c r="H7" s="27">
        <v>3</v>
      </c>
      <c r="I7" s="27">
        <v>4</v>
      </c>
      <c r="J7" s="27">
        <v>5</v>
      </c>
      <c r="K7" s="27">
        <v>6</v>
      </c>
      <c r="L7" s="27">
        <v>7</v>
      </c>
      <c r="M7" s="27">
        <v>8</v>
      </c>
      <c r="N7" s="27">
        <v>9</v>
      </c>
      <c r="O7" s="27">
        <v>10</v>
      </c>
      <c r="P7" s="27">
        <v>11</v>
      </c>
      <c r="Q7" s="27">
        <v>12</v>
      </c>
      <c r="R7" s="27">
        <v>13</v>
      </c>
      <c r="S7" s="27">
        <v>14</v>
      </c>
      <c r="T7" s="27">
        <v>15</v>
      </c>
      <c r="U7" s="27">
        <v>16</v>
      </c>
      <c r="V7" s="27">
        <v>17</v>
      </c>
      <c r="W7" s="27">
        <v>18</v>
      </c>
      <c r="X7" s="27">
        <v>19</v>
      </c>
      <c r="Y7" s="27">
        <v>20</v>
      </c>
      <c r="Z7" s="27">
        <v>21</v>
      </c>
      <c r="AA7" s="27">
        <v>22</v>
      </c>
      <c r="AB7" s="27">
        <v>23</v>
      </c>
      <c r="AC7" s="27">
        <v>24</v>
      </c>
      <c r="AD7" s="27">
        <v>1</v>
      </c>
      <c r="AE7" s="27">
        <v>2</v>
      </c>
      <c r="AF7" s="35"/>
      <c r="AG7" s="35"/>
    </row>
    <row r="8" spans="1:33">
      <c r="A8" s="36"/>
      <c r="B8" s="36"/>
      <c r="C8" s="27"/>
      <c r="D8" s="36"/>
      <c r="E8" s="27">
        <v>145.5</v>
      </c>
      <c r="F8" s="27">
        <v>1</v>
      </c>
      <c r="G8" s="27">
        <v>1</v>
      </c>
      <c r="H8" s="27">
        <v>1</v>
      </c>
      <c r="I8" s="27">
        <v>1</v>
      </c>
      <c r="J8" s="27">
        <v>1</v>
      </c>
      <c r="K8" s="27">
        <v>1</v>
      </c>
      <c r="L8" s="27">
        <v>1</v>
      </c>
      <c r="M8" s="27">
        <v>1</v>
      </c>
      <c r="N8" s="27">
        <v>1</v>
      </c>
      <c r="O8" s="27">
        <v>1</v>
      </c>
      <c r="P8" s="27">
        <v>1</v>
      </c>
      <c r="Q8" s="27">
        <v>1</v>
      </c>
      <c r="R8" s="27">
        <v>2</v>
      </c>
      <c r="S8" s="27">
        <v>2</v>
      </c>
      <c r="T8" s="27">
        <v>2</v>
      </c>
      <c r="U8" s="27">
        <v>2</v>
      </c>
      <c r="V8" s="27">
        <v>2</v>
      </c>
      <c r="W8" s="27">
        <v>6</v>
      </c>
      <c r="X8" s="27">
        <v>6</v>
      </c>
      <c r="Y8" s="27">
        <v>2</v>
      </c>
      <c r="Z8" s="27">
        <v>4</v>
      </c>
      <c r="AA8" s="27">
        <v>8</v>
      </c>
      <c r="AB8" s="27">
        <v>13.5</v>
      </c>
      <c r="AC8" s="27">
        <v>5</v>
      </c>
      <c r="AD8" s="27" t="s">
        <v>383</v>
      </c>
      <c r="AE8" s="27" t="s">
        <v>383</v>
      </c>
      <c r="AF8" s="36"/>
      <c r="AG8" s="36"/>
    </row>
    <row r="9" spans="1:33">
      <c r="A9" s="11">
        <v>1</v>
      </c>
      <c r="B9" s="12" t="s">
        <v>367</v>
      </c>
      <c r="C9" s="12">
        <v>10106</v>
      </c>
      <c r="D9" s="11" t="str">
        <f>IF(C9=10118,Справочник!$B$8,IF(C9=10104,Справочник!$B$4,IF(C9=10106,Справочник!$B$7,IF(C9=10101,Справочник!$B$1,IF(C9=10103,Справочник!$B$2,IF(C9=10120,Справочник!$B$3,IF(C9=10102,Справочник!$B$5,IF(C9=10105,Справочник!$B$7,IF(C9=10119,Справочник!$B$12,IF(C9=10108,Справочник!$B$11,IF(C9=10109,Справочник!$B$12,IF(C9=10121,Справочник!$B$13,IF(C9=10110,Справочник!$B$14,IF(C9=10111,Справочник!$B$15,IF(C9=10112,Справочник!$B$16,IF(C9=10113,Справочник!$B$17,IF(C9=10107,Справочник!$B$10)))))))))))))))))</f>
        <v>МОУ "Деевская СОШ"</v>
      </c>
      <c r="E9" s="12">
        <v>89.32</v>
      </c>
      <c r="F9" s="12">
        <v>1</v>
      </c>
      <c r="G9" s="12">
        <v>1</v>
      </c>
      <c r="H9" s="12">
        <v>1</v>
      </c>
      <c r="I9" s="12">
        <v>0</v>
      </c>
      <c r="J9" s="12">
        <v>1</v>
      </c>
      <c r="K9" s="12">
        <v>1</v>
      </c>
      <c r="L9" s="12">
        <v>0</v>
      </c>
      <c r="M9" s="12">
        <v>1</v>
      </c>
      <c r="N9" s="12">
        <v>1</v>
      </c>
      <c r="O9" s="12">
        <v>1</v>
      </c>
      <c r="P9" s="12">
        <v>0</v>
      </c>
      <c r="Q9" s="12">
        <v>0</v>
      </c>
      <c r="R9" s="12" t="s">
        <v>28</v>
      </c>
      <c r="S9" s="12" t="s">
        <v>28</v>
      </c>
      <c r="T9" s="12">
        <v>2</v>
      </c>
      <c r="U9" s="12" t="s">
        <v>28</v>
      </c>
      <c r="V9" s="12" t="s">
        <v>28</v>
      </c>
      <c r="W9" s="12">
        <v>4</v>
      </c>
      <c r="X9" s="12">
        <v>2</v>
      </c>
      <c r="Y9" s="12">
        <v>0</v>
      </c>
      <c r="Z9" s="12">
        <v>1</v>
      </c>
      <c r="AA9" s="12">
        <v>0</v>
      </c>
      <c r="AB9" s="12">
        <v>14</v>
      </c>
      <c r="AC9" s="12" t="s">
        <v>28</v>
      </c>
      <c r="AD9" s="12">
        <v>40</v>
      </c>
      <c r="AE9" s="12">
        <v>40</v>
      </c>
      <c r="AF9" s="10" t="str">
        <f>IF(E9=MAX($E$9:$E$12),"Победитель",IF(E9&gt;=MEDIAN($E$9:$E$12),"Призёр","Участник"))</f>
        <v>Победитель</v>
      </c>
      <c r="AG9" s="30" t="s">
        <v>381</v>
      </c>
    </row>
    <row r="10" spans="1:33" ht="31.5">
      <c r="A10" s="11">
        <v>2</v>
      </c>
      <c r="B10" s="12" t="s">
        <v>368</v>
      </c>
      <c r="C10" s="12">
        <v>10101</v>
      </c>
      <c r="D10" s="11" t="str">
        <f>IF(C10=10118,Справочник!$B$8,IF(C10=10104,Справочник!$B$4,IF(C10=10106,Справочник!$B$7,IF(C10=10101,Справочник!$B$1,IF(C10=10103,Справочник!$B$2,IF(C10=10120,Справочник!$B$3,IF(C10=10102,Справочник!$B$5,IF(C10=10105,Справочник!$B$7,IF(C10=10119,Справочник!$B$12,IF(C10=10108,Справочник!$B$11,IF(C10=10109,Справочник!$B$12,IF(C10=10121,Справочник!$B$13,IF(C10=10110,Справочник!$B$14,IF(C10=10111,Справочник!$B$15,IF(C10=10112,Справочник!$B$16,IF(C10=10113,Справочник!$B$17,IF(C10=10107,Справочник!$B$10)))))))))))))))))</f>
        <v>МОУ «Арамашевская СОШ им М. Мантурова»</v>
      </c>
      <c r="E10" s="12">
        <v>83.91</v>
      </c>
      <c r="F10" s="12">
        <v>0</v>
      </c>
      <c r="G10" s="12" t="s">
        <v>28</v>
      </c>
      <c r="H10" s="12">
        <v>0</v>
      </c>
      <c r="I10" s="12">
        <v>0</v>
      </c>
      <c r="J10" s="12">
        <v>0</v>
      </c>
      <c r="K10" s="12">
        <v>0</v>
      </c>
      <c r="L10" s="12">
        <v>1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 t="s">
        <v>28</v>
      </c>
      <c r="S10" s="12" t="s">
        <v>28</v>
      </c>
      <c r="T10" s="12" t="s">
        <v>28</v>
      </c>
      <c r="U10" s="12" t="s">
        <v>28</v>
      </c>
      <c r="V10" s="12" t="s">
        <v>28</v>
      </c>
      <c r="W10" s="12">
        <v>4</v>
      </c>
      <c r="X10" s="12">
        <v>2</v>
      </c>
      <c r="Y10" s="12">
        <v>0</v>
      </c>
      <c r="Z10" s="12">
        <v>2</v>
      </c>
      <c r="AA10" s="12">
        <v>4</v>
      </c>
      <c r="AB10" s="12" t="s">
        <v>28</v>
      </c>
      <c r="AC10" s="12" t="s">
        <v>28</v>
      </c>
      <c r="AD10" s="12">
        <v>40</v>
      </c>
      <c r="AE10" s="12">
        <v>40</v>
      </c>
      <c r="AF10" s="10" t="str">
        <f>IF(E10=MAX($E$9:$E$12),"Победитель",IF(E10&gt;=MEDIAN($E$9:$E$12),"Призёр","Участник"))</f>
        <v>Призёр</v>
      </c>
      <c r="AG10" s="30" t="s">
        <v>381</v>
      </c>
    </row>
    <row r="11" spans="1:33">
      <c r="A11" s="11">
        <v>3</v>
      </c>
      <c r="B11" s="12" t="s">
        <v>369</v>
      </c>
      <c r="C11" s="12">
        <v>10103</v>
      </c>
      <c r="D11" s="11" t="str">
        <f>IF(C11=10118,Справочник!$B$8,IF(C11=10104,Справочник!$B$4,IF(C11=10106,Справочник!$B$7,IF(C11=10101,Справочник!$B$1,IF(C11=10103,Справочник!$B$2,IF(C11=10120,Справочник!$B$3,IF(C11=10102,Справочник!$B$5,IF(C11=10105,Справочник!$B$7,IF(C11=10119,Справочник!$B$12,IF(C11=10108,Справочник!$B$11,IF(C11=10109,Справочник!$B$12,IF(C11=10121,Справочник!$B$13,IF(C11=10110,Справочник!$B$14,IF(C11=10111,Справочник!$B$15,IF(C11=10112,Справочник!$B$16,IF(C11=10113,Справочник!$B$17,IF(C11=10107,Справочник!$B$10)))))))))))))))))</f>
        <v>МОУ "Верхнесинячихинская СОШ №2"</v>
      </c>
      <c r="E11" s="12">
        <v>80</v>
      </c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>
        <v>40</v>
      </c>
      <c r="AE11" s="12">
        <v>40</v>
      </c>
      <c r="AF11" s="10" t="s">
        <v>27</v>
      </c>
      <c r="AG11" s="30" t="s">
        <v>381</v>
      </c>
    </row>
    <row r="12" spans="1:33">
      <c r="A12" s="11">
        <v>4</v>
      </c>
      <c r="B12" s="12" t="s">
        <v>370</v>
      </c>
      <c r="C12" s="12">
        <v>10103</v>
      </c>
      <c r="D12" s="11" t="str">
        <f>IF(C12=10118,Справочник!$B$8,IF(C12=10104,Справочник!$B$4,IF(C12=10106,Справочник!$B$7,IF(C12=10101,Справочник!$B$1,IF(C12=10103,Справочник!$B$2,IF(C12=10120,Справочник!$B$3,IF(C12=10102,Справочник!$B$5,IF(C12=10105,Справочник!$B$7,IF(C12=10119,Справочник!$B$12,IF(C12=10108,Справочник!$B$11,IF(C12=10109,Справочник!$B$12,IF(C12=10121,Справочник!$B$13,IF(C12=10110,Справочник!$B$14,IF(C12=10111,Справочник!$B$15,IF(C12=10112,Справочник!$B$16,IF(C12=10113,Справочник!$B$17,IF(C12=10107,Справочник!$B$10)))))))))))))))))</f>
        <v>МОУ "Верхнесинячихинская СОШ №2"</v>
      </c>
      <c r="E12" s="12">
        <v>77.459999999999994</v>
      </c>
      <c r="F12" s="12">
        <v>1</v>
      </c>
      <c r="G12" s="12">
        <v>0</v>
      </c>
      <c r="H12" s="12">
        <v>1</v>
      </c>
      <c r="I12" s="12">
        <v>1</v>
      </c>
      <c r="J12" s="12">
        <v>1</v>
      </c>
      <c r="K12" s="12">
        <v>1</v>
      </c>
      <c r="L12" s="12">
        <v>1</v>
      </c>
      <c r="M12" s="12">
        <v>1</v>
      </c>
      <c r="N12" s="12">
        <v>0</v>
      </c>
      <c r="O12" s="12">
        <v>1</v>
      </c>
      <c r="P12" s="12">
        <v>0</v>
      </c>
      <c r="Q12" s="12">
        <v>1</v>
      </c>
      <c r="R12" s="12" t="s">
        <v>28</v>
      </c>
      <c r="S12" s="12">
        <v>2</v>
      </c>
      <c r="T12" s="12" t="s">
        <v>28</v>
      </c>
      <c r="U12" s="12">
        <v>0</v>
      </c>
      <c r="V12" s="12">
        <v>2</v>
      </c>
      <c r="W12" s="12">
        <v>4</v>
      </c>
      <c r="X12" s="12">
        <v>1</v>
      </c>
      <c r="Y12" s="12">
        <v>0</v>
      </c>
      <c r="Z12" s="12">
        <v>2</v>
      </c>
      <c r="AA12" s="12">
        <v>4</v>
      </c>
      <c r="AB12" s="12" t="s">
        <v>28</v>
      </c>
      <c r="AC12" s="12" t="s">
        <v>28</v>
      </c>
      <c r="AD12" s="12">
        <v>39.76</v>
      </c>
      <c r="AE12" s="12">
        <v>30.48</v>
      </c>
      <c r="AF12" s="10" t="s">
        <v>27</v>
      </c>
      <c r="AG12" s="30" t="s">
        <v>381</v>
      </c>
    </row>
    <row r="13" spans="1:33">
      <c r="D13" s="27" t="s">
        <v>375</v>
      </c>
      <c r="E13" s="26">
        <v>83</v>
      </c>
      <c r="F13" s="27">
        <v>0.5</v>
      </c>
      <c r="G13" s="27">
        <v>0.3</v>
      </c>
      <c r="H13" s="27">
        <v>0.5</v>
      </c>
      <c r="I13" s="27">
        <v>0.3</v>
      </c>
      <c r="J13" s="27">
        <v>0.5</v>
      </c>
      <c r="K13" s="27">
        <v>0.5</v>
      </c>
      <c r="L13" s="27">
        <v>0.5</v>
      </c>
      <c r="M13" s="27">
        <v>0.5</v>
      </c>
      <c r="N13" s="27">
        <v>0.3</v>
      </c>
      <c r="O13" s="27">
        <v>0.5</v>
      </c>
      <c r="P13" s="27">
        <v>0</v>
      </c>
      <c r="Q13" s="27">
        <v>0.3</v>
      </c>
      <c r="R13" s="27">
        <v>0</v>
      </c>
      <c r="S13" s="27">
        <v>0.5</v>
      </c>
      <c r="T13" s="27">
        <v>0.5</v>
      </c>
      <c r="U13" s="27">
        <v>0</v>
      </c>
      <c r="V13" s="27">
        <v>0.5</v>
      </c>
      <c r="W13" s="27">
        <v>3</v>
      </c>
      <c r="X13" s="27">
        <v>1.3</v>
      </c>
      <c r="Y13" s="27">
        <v>0</v>
      </c>
      <c r="Z13" s="27">
        <v>1.3</v>
      </c>
      <c r="AA13" s="27">
        <v>2</v>
      </c>
      <c r="AB13" s="27">
        <v>0</v>
      </c>
      <c r="AC13" s="27">
        <v>0</v>
      </c>
      <c r="AD13" s="27">
        <v>39.9</v>
      </c>
      <c r="AE13" s="27">
        <v>38.700000000000003</v>
      </c>
    </row>
    <row r="14" spans="1:33">
      <c r="D14" s="27" t="s">
        <v>376</v>
      </c>
      <c r="E14" s="27">
        <v>57</v>
      </c>
      <c r="F14" s="27">
        <v>50</v>
      </c>
      <c r="G14" s="27">
        <v>30</v>
      </c>
      <c r="H14" s="27">
        <v>50</v>
      </c>
      <c r="I14" s="27">
        <v>30</v>
      </c>
      <c r="J14" s="27">
        <v>50</v>
      </c>
      <c r="K14" s="27">
        <v>50</v>
      </c>
      <c r="L14" s="27">
        <v>50</v>
      </c>
      <c r="M14" s="27">
        <v>50</v>
      </c>
      <c r="N14" s="27">
        <v>30</v>
      </c>
      <c r="O14" s="27">
        <v>50</v>
      </c>
      <c r="P14" s="27">
        <v>0</v>
      </c>
      <c r="Q14" s="27">
        <v>30</v>
      </c>
      <c r="R14" s="27">
        <v>0</v>
      </c>
      <c r="S14" s="27">
        <v>25</v>
      </c>
      <c r="T14" s="27">
        <v>25</v>
      </c>
      <c r="U14" s="27">
        <v>0</v>
      </c>
      <c r="V14" s="27">
        <v>25</v>
      </c>
      <c r="W14" s="27">
        <v>50</v>
      </c>
      <c r="X14" s="27">
        <v>22</v>
      </c>
      <c r="Y14" s="27">
        <v>0</v>
      </c>
      <c r="Z14" s="27">
        <v>33</v>
      </c>
      <c r="AA14" s="27">
        <v>25</v>
      </c>
      <c r="AB14" s="27">
        <v>0</v>
      </c>
      <c r="AC14" s="27">
        <v>0</v>
      </c>
      <c r="AD14" s="27">
        <v>100</v>
      </c>
      <c r="AE14" s="27">
        <v>97</v>
      </c>
    </row>
    <row r="15" spans="1:33">
      <c r="D15" s="37" t="s">
        <v>377</v>
      </c>
      <c r="E15" s="37"/>
      <c r="F15" s="27">
        <v>50</v>
      </c>
      <c r="G15" s="27">
        <v>75</v>
      </c>
      <c r="H15" s="27">
        <v>50</v>
      </c>
      <c r="I15" s="27">
        <v>75</v>
      </c>
      <c r="J15" s="27">
        <v>50</v>
      </c>
      <c r="K15" s="27">
        <v>50</v>
      </c>
      <c r="L15" s="27">
        <v>50</v>
      </c>
      <c r="M15" s="27">
        <v>50</v>
      </c>
      <c r="N15" s="27">
        <v>75</v>
      </c>
      <c r="O15" s="27">
        <v>50</v>
      </c>
      <c r="P15" s="27">
        <v>100</v>
      </c>
      <c r="Q15" s="27">
        <v>75</v>
      </c>
      <c r="R15" s="27">
        <v>100</v>
      </c>
      <c r="S15" s="27">
        <v>75</v>
      </c>
      <c r="T15" s="27">
        <v>75</v>
      </c>
      <c r="U15" s="27">
        <v>100</v>
      </c>
      <c r="V15" s="27">
        <v>75</v>
      </c>
      <c r="W15" s="27">
        <v>25</v>
      </c>
      <c r="X15" s="27">
        <v>25</v>
      </c>
      <c r="Y15" s="27">
        <v>100</v>
      </c>
      <c r="Z15" s="27">
        <v>25</v>
      </c>
      <c r="AA15" s="27">
        <v>25</v>
      </c>
      <c r="AB15" s="27">
        <v>100</v>
      </c>
      <c r="AC15" s="27">
        <v>100</v>
      </c>
      <c r="AD15" s="27">
        <v>100</v>
      </c>
      <c r="AE15" s="27">
        <v>100</v>
      </c>
    </row>
  </sheetData>
  <mergeCells count="16">
    <mergeCell ref="A1:A4"/>
    <mergeCell ref="B1:AF1"/>
    <mergeCell ref="B2:AF2"/>
    <mergeCell ref="B3:AF3"/>
    <mergeCell ref="B4:AF4"/>
    <mergeCell ref="F5:AF5"/>
    <mergeCell ref="D15:E15"/>
    <mergeCell ref="E5:E7"/>
    <mergeCell ref="A5:A8"/>
    <mergeCell ref="B5:B8"/>
    <mergeCell ref="D5:D8"/>
    <mergeCell ref="AD6:AE6"/>
    <mergeCell ref="F6:AC6"/>
    <mergeCell ref="C6:C7"/>
    <mergeCell ref="AF6:AF8"/>
    <mergeCell ref="AG6:AG8"/>
  </mergeCells>
  <pageMargins left="0.7" right="0.7" top="0.75" bottom="0.75" header="0.3" footer="0.3"/>
  <pageSetup paperSize="9" orientation="portrait" horizontalDpi="4294967295" verticalDpi="4294967295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B17"/>
  <sheetViews>
    <sheetView workbookViewId="0">
      <selection activeCell="G17" sqref="G17"/>
    </sheetView>
  </sheetViews>
  <sheetFormatPr defaultRowHeight="15"/>
  <cols>
    <col min="1" max="1" width="9.140625" style="3"/>
    <col min="2" max="2" width="54.7109375" style="3" customWidth="1"/>
    <col min="3" max="16384" width="9.140625" style="3"/>
  </cols>
  <sheetData>
    <row r="1" spans="1:2" ht="16.5" thickBot="1">
      <c r="A1" s="1">
        <v>10101</v>
      </c>
      <c r="B1" s="2" t="s">
        <v>8</v>
      </c>
    </row>
    <row r="2" spans="1:2" ht="16.5" thickBot="1">
      <c r="A2" s="4">
        <v>10103</v>
      </c>
      <c r="B2" s="5" t="s">
        <v>9</v>
      </c>
    </row>
    <row r="3" spans="1:2" ht="32.25" thickBot="1">
      <c r="A3" s="4">
        <v>10120</v>
      </c>
      <c r="B3" s="5" t="s">
        <v>10</v>
      </c>
    </row>
    <row r="4" spans="1:2" ht="16.5" thickBot="1">
      <c r="A4" s="4">
        <v>10104</v>
      </c>
      <c r="B4" s="5" t="s">
        <v>11</v>
      </c>
    </row>
    <row r="5" spans="1:2" ht="32.25" thickBot="1">
      <c r="A5" s="4">
        <v>10102</v>
      </c>
      <c r="B5" s="5" t="s">
        <v>12</v>
      </c>
    </row>
    <row r="6" spans="1:2" ht="16.5" thickBot="1">
      <c r="A6" s="4">
        <v>10105</v>
      </c>
      <c r="B6" s="5" t="s">
        <v>13</v>
      </c>
    </row>
    <row r="7" spans="1:2" ht="16.5" thickBot="1">
      <c r="A7" s="4">
        <v>10106</v>
      </c>
      <c r="B7" s="5" t="s">
        <v>14</v>
      </c>
    </row>
    <row r="8" spans="1:2" ht="16.5" thickBot="1">
      <c r="A8" s="4">
        <v>10118</v>
      </c>
      <c r="B8" s="5" t="s">
        <v>15</v>
      </c>
    </row>
    <row r="9" spans="1:2" ht="16.5" thickBot="1">
      <c r="A9" s="4">
        <v>10119</v>
      </c>
      <c r="B9" s="5" t="s">
        <v>16</v>
      </c>
    </row>
    <row r="10" spans="1:2" ht="16.5" thickBot="1">
      <c r="A10" s="4">
        <v>10107</v>
      </c>
      <c r="B10" s="5" t="s">
        <v>17</v>
      </c>
    </row>
    <row r="11" spans="1:2" ht="16.5" thickBot="1">
      <c r="A11" s="4">
        <v>10108</v>
      </c>
      <c r="B11" s="5" t="s">
        <v>18</v>
      </c>
    </row>
    <row r="12" spans="1:2" ht="16.5" thickBot="1">
      <c r="A12" s="4">
        <v>10109</v>
      </c>
      <c r="B12" s="5" t="s">
        <v>19</v>
      </c>
    </row>
    <row r="13" spans="1:2" ht="16.5" thickBot="1">
      <c r="A13" s="4">
        <v>10121</v>
      </c>
      <c r="B13" s="5" t="s">
        <v>20</v>
      </c>
    </row>
    <row r="14" spans="1:2" ht="16.5" thickBot="1">
      <c r="A14" s="4">
        <v>10110</v>
      </c>
      <c r="B14" s="5" t="s">
        <v>21</v>
      </c>
    </row>
    <row r="15" spans="1:2" ht="16.5" thickBot="1">
      <c r="A15" s="4">
        <v>10111</v>
      </c>
      <c r="B15" s="5" t="s">
        <v>22</v>
      </c>
    </row>
    <row r="16" spans="1:2" ht="16.5" thickBot="1">
      <c r="A16" s="4">
        <v>10112</v>
      </c>
      <c r="B16" s="5" t="s">
        <v>23</v>
      </c>
    </row>
    <row r="17" spans="1:2" ht="16.5" thickBot="1">
      <c r="A17" s="4">
        <v>10113</v>
      </c>
      <c r="B17" s="5" t="s">
        <v>24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Y D A A B Q S w M E F A A C A A g A I x R Y V f 1 e C w + m A A A A + A A A A B I A H A B D b 2 5 m a W c v U G F j a 2 F n Z S 5 4 b W w g o h g A K K A U A A A A A A A A A A A A A A A A A A A A A A A A A A A A h Y + x D o I w F E V / h X S n r 1 R J C H m U w V U S o 9 G 4 N l C h E Y q B Y v k 3 B z / J X 5 B E U T f H e 3 K G c x + 3 O 6 Z j U 3 t X 1 f W 6 N Q k J K C O e M n l b a F M m Z L A n P y K p w I 3 M z 7 J U 3 i S b P h 7 7 I i G V t Z c Y w D l H 3 Y K 2 X Q m c s Q C O 2 X q X V 6 q R 5 C P r / 7 K v T W + l y R U R e H j F C E 4 j T s M o j C h f B g g z x k y b r 8 K n Y s o Q f i C u h t o O n R L d 4 G / 3 C P N E e L 8 Q T 1 B L A w Q U A A I A C A A j F F h V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I x R Y V S i K R 7 g O A A A A E Q A A A B M A H A B G b 3 J t d W x h c y 9 T Z W N 0 a W 9 u M S 5 t I K I Y A C i g F A A A A A A A A A A A A A A A A A A A A A A A A A A A A C t O T S 7 J z M 9 T C I b Q h t Y A U E s B A i 0 A F A A C A A g A I x R Y V f 1 e C w + m A A A A + A A A A B I A A A A A A A A A A A A A A A A A A A A A A E N v b m Z p Z y 9 Q Y W N r Y W d l L n h t b F B L A Q I t A B Q A A g A I A C M U W F U P y u m r p A A A A O k A A A A T A A A A A A A A A A A A A A A A A P I A A A B b Q 2 9 u d G V u d F 9 U e X B l c 1 0 u e G 1 s U E s B A i 0 A F A A C A A g A I x R Y V S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D a M w I 1 B q + R O n a c 2 B d n I 1 N U A A A A A A g A A A A A A E G Y A A A A B A A A g A A A A w q l + T P E 7 B p T U r E b b a N M M V D L A M G n H 9 O K G d N Q Z k E A u v E Q A A A A A D o A A A A A C A A A g A A A A F H I x a 7 C N 2 h 6 t d K S 8 u m j A P I r m H u f X i R s j m P 2 K + u w d Q d h Q A A A A V N R 4 t Y f Y E 7 4 J n C M Y O c c 4 4 p / S s v z U O T D H p L F V U W R q E p a R d 2 h v R P A o 9 e H c y 3 t n P A Y J A p i O u L y H w z 0 J C K J 0 y T p 5 D p P O 1 5 u F A P v o B e j J A r 9 p f d B A A A A A U a O S 7 X X z d + p L + 8 b / c S A z O J e x G l H Q x L 5 D q U q w F q Q e i Z 6 O H i 8 t f e s 0 O p 6 y X E s a / H j j l + i o s p W b 9 F 5 T E Z y q 7 4 s B R g = = < / D a t a M a s h u p > 
</file>

<file path=customXml/itemProps1.xml><?xml version="1.0" encoding="utf-8"?>
<ds:datastoreItem xmlns:ds="http://schemas.openxmlformats.org/officeDocument/2006/customXml" ds:itemID="{B4401246-56D0-49B9-BAB5-F3CDB6DA01B4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5</vt:lpstr>
      <vt:lpstr>6</vt:lpstr>
      <vt:lpstr>7</vt:lpstr>
      <vt:lpstr>8</vt:lpstr>
      <vt:lpstr>9</vt:lpstr>
      <vt:lpstr>10</vt:lpstr>
      <vt:lpstr>11</vt:lpstr>
      <vt:lpstr>Справочник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Интеллегент</dc:creator>
  <cp:lastModifiedBy>MASTER</cp:lastModifiedBy>
  <dcterms:created xsi:type="dcterms:W3CDTF">2015-06-05T18:19:34Z</dcterms:created>
  <dcterms:modified xsi:type="dcterms:W3CDTF">2022-11-07T04:26:41Z</dcterms:modified>
</cp:coreProperties>
</file>